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0"/>
  </bookViews>
  <sheets>
    <sheet name="Лист1" sheetId="1" r:id="rId1"/>
    <sheet name="CurrencyRates" sheetId="2" r:id="rId2"/>
  </sheets>
  <definedNames/>
  <calcPr fullCalcOnLoad="1"/>
</workbook>
</file>

<file path=xl/sharedStrings.xml><?xml version="1.0" encoding="utf-8"?>
<sst xmlns="http://schemas.openxmlformats.org/spreadsheetml/2006/main" count="521" uniqueCount="309">
  <si>
    <t>Курс</t>
  </si>
  <si>
    <t>AUD</t>
  </si>
  <si>
    <t>Австралийский доллар</t>
  </si>
  <si>
    <t>AZN</t>
  </si>
  <si>
    <t>Азербайджанский манат</t>
  </si>
  <si>
    <t>GBP</t>
  </si>
  <si>
    <t>AMD</t>
  </si>
  <si>
    <t>Армянский драм</t>
  </si>
  <si>
    <t>BYR</t>
  </si>
  <si>
    <t>Белорусский рубль</t>
  </si>
  <si>
    <t>BGN</t>
  </si>
  <si>
    <t>Болгарский лев</t>
  </si>
  <si>
    <t>BRL</t>
  </si>
  <si>
    <t>Бразильский реал</t>
  </si>
  <si>
    <t>HUF</t>
  </si>
  <si>
    <t>Венгерский форинт</t>
  </si>
  <si>
    <t>DKK</t>
  </si>
  <si>
    <t>Датская крона</t>
  </si>
  <si>
    <t>USD</t>
  </si>
  <si>
    <t>Доллар США</t>
  </si>
  <si>
    <t>EUR</t>
  </si>
  <si>
    <t>Евро</t>
  </si>
  <si>
    <t>INR</t>
  </si>
  <si>
    <t>Индийская рупия</t>
  </si>
  <si>
    <t>KZT</t>
  </si>
  <si>
    <t>Казахский тенге</t>
  </si>
  <si>
    <t>CAD</t>
  </si>
  <si>
    <t>Канадский доллар</t>
  </si>
  <si>
    <t>KGS</t>
  </si>
  <si>
    <t>Киргизский сом</t>
  </si>
  <si>
    <t>CNY</t>
  </si>
  <si>
    <t>Китайский юань</t>
  </si>
  <si>
    <t>LVL</t>
  </si>
  <si>
    <t>Латвийский лат</t>
  </si>
  <si>
    <t>LTL</t>
  </si>
  <si>
    <t>Литовский лит</t>
  </si>
  <si>
    <t>MDL</t>
  </si>
  <si>
    <t>Молдавский лей</t>
  </si>
  <si>
    <t>NOK</t>
  </si>
  <si>
    <t>Норвежская крона</t>
  </si>
  <si>
    <t>PLN</t>
  </si>
  <si>
    <t>Польский злотый</t>
  </si>
  <si>
    <t>RON</t>
  </si>
  <si>
    <t>Новый румынский лей</t>
  </si>
  <si>
    <t>XDR</t>
  </si>
  <si>
    <t>SGD</t>
  </si>
  <si>
    <t>Сингапурский доллар</t>
  </si>
  <si>
    <t>TJS</t>
  </si>
  <si>
    <t>Таджикский сомони</t>
  </si>
  <si>
    <t>TRY</t>
  </si>
  <si>
    <t>Турецкая лира</t>
  </si>
  <si>
    <t>TMT</t>
  </si>
  <si>
    <t>Новый туркменский манат</t>
  </si>
  <si>
    <t>UZS</t>
  </si>
  <si>
    <t>Узбекский сум</t>
  </si>
  <si>
    <t>UAH</t>
  </si>
  <si>
    <t>Украинская гривна</t>
  </si>
  <si>
    <t>CZK</t>
  </si>
  <si>
    <t>Чешская крона</t>
  </si>
  <si>
    <t>SEK</t>
  </si>
  <si>
    <t>Шведская крона</t>
  </si>
  <si>
    <t>CHF</t>
  </si>
  <si>
    <t>Швейцарский франк</t>
  </si>
  <si>
    <t>EEK</t>
  </si>
  <si>
    <t>Эстонская крона</t>
  </si>
  <si>
    <t>ZAR</t>
  </si>
  <si>
    <t>Южноафриканский рэнд</t>
  </si>
  <si>
    <t>KRW</t>
  </si>
  <si>
    <t>Вон Республики Корея</t>
  </si>
  <si>
    <t>JPY</t>
  </si>
  <si>
    <t>Японская иена</t>
  </si>
  <si>
    <t>Фунт стерлингов</t>
  </si>
  <si>
    <t>СДР</t>
  </si>
  <si>
    <t>Код</t>
  </si>
  <si>
    <t>Название валюты</t>
  </si>
  <si>
    <t>Дата</t>
  </si>
  <si>
    <t>г. Благовещенск ул.Пролетарская 30</t>
  </si>
  <si>
    <t>Отдел продаж: 8(4162)771007</t>
  </si>
  <si>
    <t>отдел продаж: 8(4162)552885</t>
  </si>
  <si>
    <t>Николаева Ольга Алексеевна тел:8(924)44-82-885</t>
  </si>
  <si>
    <t>Николаев Евгений Владимирович тел:8(914)380-04-20</t>
  </si>
  <si>
    <t>Коммерческое предложение</t>
  </si>
  <si>
    <r>
      <t xml:space="preserve">Здравствуйте. В таблице указан перечень разрешенных к ввозу автомобильной техники, согласно ОТТС, подъемных кранов и  прочей спец.техники.
</t>
    </r>
    <r>
      <rPr>
        <b/>
        <sz val="12"/>
        <color indexed="8"/>
        <rFont val="Calibri"/>
        <family val="2"/>
      </rPr>
      <t>Цены в прайсах указаны на границе РФ в г.Хэй-Хэ (С УЧЕТОМ ДОСТАВКИ ДО Благовещенкой таможни).</t>
    </r>
    <r>
      <rPr>
        <sz val="12"/>
        <color indexed="8"/>
        <rFont val="Calibri"/>
        <family val="2"/>
      </rPr>
      <t xml:space="preserve">
</t>
    </r>
  </si>
  <si>
    <t>Если вам необходимо расчитать стоимость в г.Благовещенске после завершения таможенной очистки, обратитесь к нашему менеджеру.</t>
  </si>
  <si>
    <t>КОЛЕСНАЯ ТЕХНИКА</t>
  </si>
  <si>
    <t>Тип</t>
  </si>
  <si>
    <t xml:space="preserve">Модификация                  </t>
  </si>
  <si>
    <t xml:space="preserve"> Кабина</t>
  </si>
  <si>
    <t xml:space="preserve">     Двигатель</t>
  </si>
  <si>
    <t>КПП</t>
  </si>
  <si>
    <t>№ ОТТС</t>
  </si>
  <si>
    <t>Цена руб</t>
  </si>
  <si>
    <t>Цена CNY</t>
  </si>
  <si>
    <t>Курс валюты на 06.05.14</t>
  </si>
  <si>
    <t>Тягач 6×4 Shaanxi</t>
  </si>
  <si>
    <t>SX4256NV324</t>
  </si>
  <si>
    <t>F3000</t>
  </si>
  <si>
    <t>WP12.430E40</t>
  </si>
  <si>
    <t>12JS200TA</t>
  </si>
  <si>
    <t>E-CN.MT27.B.00033</t>
  </si>
  <si>
    <t>SX4256NT324</t>
  </si>
  <si>
    <t>WP12.375E40</t>
  </si>
  <si>
    <t>12JS180TA</t>
  </si>
  <si>
    <t>A7/WH70</t>
  </si>
  <si>
    <t>D10.38-40</t>
  </si>
  <si>
    <t>HW19712</t>
  </si>
  <si>
    <t>E-CN.MT02.B.00719</t>
  </si>
  <si>
    <t>Тягач 6х6 Shaanxi</t>
  </si>
  <si>
    <t>SX4256DW385C</t>
  </si>
  <si>
    <t>ISM11E4 440/440</t>
  </si>
  <si>
    <t>12JS200T</t>
  </si>
  <si>
    <t>E-CN.MT27.B.00031.И2</t>
  </si>
  <si>
    <t>SX4256DT385</t>
  </si>
  <si>
    <t>F2000</t>
  </si>
  <si>
    <t>WP12.375N</t>
  </si>
  <si>
    <t>12JS180T</t>
  </si>
  <si>
    <t>Самосвал 6х4 Shaanxi</t>
  </si>
  <si>
    <t>SX3256DR384</t>
  </si>
  <si>
    <t>WP10.336E40</t>
  </si>
  <si>
    <t>12JS160TA</t>
  </si>
  <si>
    <t>E-CN.MT27.B.00032</t>
  </si>
  <si>
    <t>Самосвал 6х4 HOWO</t>
  </si>
  <si>
    <t>ZZ3327N3847C</t>
  </si>
  <si>
    <t>E-CN.MT02.B.00461</t>
  </si>
  <si>
    <t>D10.34-40</t>
  </si>
  <si>
    <t>HW19710T</t>
  </si>
  <si>
    <t xml:space="preserve"> Самосвал 6х6 Shaanxi</t>
  </si>
  <si>
    <t>SX3256DR385</t>
  </si>
  <si>
    <t>12JS160T</t>
  </si>
  <si>
    <t>E-CN.MT27.B.00035.P1</t>
  </si>
  <si>
    <t>SX3256DR385C</t>
  </si>
  <si>
    <t>ISM11E4 345/345</t>
  </si>
  <si>
    <t xml:space="preserve"> Самосвал 8х4 Shaanxi</t>
  </si>
  <si>
    <t>SX3316DT366C</t>
  </si>
  <si>
    <t>ISM11E4 385/385</t>
  </si>
  <si>
    <t>E-CN.MT27.B.00037</t>
  </si>
  <si>
    <t>SX3316DR366</t>
  </si>
  <si>
    <t>Самосвал 8х4 HOWO</t>
  </si>
  <si>
    <t>ZZ3407S3567D</t>
  </si>
  <si>
    <t>WH76</t>
  </si>
  <si>
    <t>Самосвал 8х4 FAW</t>
  </si>
  <si>
    <t>CA3310P66K24T4E4</t>
  </si>
  <si>
    <t>J6P</t>
  </si>
  <si>
    <t>CA6DM2-39E4</t>
  </si>
  <si>
    <t>390PS</t>
  </si>
  <si>
    <t>Самосвал 6х4 FAW</t>
  </si>
  <si>
    <t>CA3250P66K2T1E4</t>
  </si>
  <si>
    <t>CA6DL2-37E4</t>
  </si>
  <si>
    <t>375PS</t>
  </si>
  <si>
    <t>Миксер Shaanxi 6x4</t>
  </si>
  <si>
    <t>SX5256GJBDR384</t>
  </si>
  <si>
    <t>F3000-9M3</t>
  </si>
  <si>
    <t>9JS160T-В</t>
  </si>
  <si>
    <t>Миксер HOWO 6х4</t>
  </si>
  <si>
    <t>ZZ5407GJBS3247D</t>
  </si>
  <si>
    <t>HW76-12M3</t>
  </si>
  <si>
    <t>ZZ5327GJBS3847D</t>
  </si>
  <si>
    <t>HW76-9M3</t>
  </si>
  <si>
    <t>Миксер Shaanxi 8x4</t>
  </si>
  <si>
    <t>SX5316GJBDT326</t>
  </si>
  <si>
    <t>F3000-10M3</t>
  </si>
  <si>
    <t>СПЕЦТЕХНИКА</t>
  </si>
  <si>
    <t>Модель</t>
  </si>
  <si>
    <t>Грузоподъемность</t>
  </si>
  <si>
    <t>Двигатель</t>
  </si>
  <si>
    <t>№ ОТТС / Сертификат</t>
  </si>
  <si>
    <t>Фронтальный погрузчик</t>
  </si>
  <si>
    <t xml:space="preserve"> XCMJ LW 300FN</t>
  </si>
  <si>
    <t>3000 кг</t>
  </si>
  <si>
    <t>Yuchai YC6B125</t>
  </si>
  <si>
    <t>сертификат</t>
  </si>
  <si>
    <t xml:space="preserve"> XCMJ LW 500F</t>
  </si>
  <si>
    <t>5000 кг</t>
  </si>
  <si>
    <t>SC9D220.2G2B1</t>
  </si>
  <si>
    <t>Фронтальные погрузчики</t>
  </si>
  <si>
    <t>ZL-20</t>
  </si>
  <si>
    <t>YA Gong ZL920</t>
  </si>
  <si>
    <t>2000 кг</t>
  </si>
  <si>
    <t>WEICHAI ZHAZG1</t>
  </si>
  <si>
    <t>ZL50CN</t>
  </si>
  <si>
    <t>Weichai WD 10G220-E23</t>
  </si>
  <si>
    <t>Shantui SL 50</t>
  </si>
  <si>
    <t>РЫЧАГИ</t>
  </si>
  <si>
    <t>Steyr/ Cummins</t>
  </si>
  <si>
    <t>с лесозахватом</t>
  </si>
  <si>
    <t>Shantui SL 30</t>
  </si>
  <si>
    <t>YC6105G-640H</t>
  </si>
  <si>
    <t>джостик</t>
  </si>
  <si>
    <t>Экскаватор-погрузчик</t>
  </si>
  <si>
    <t>Dekai WZ30-25</t>
  </si>
  <si>
    <t>1800 кг</t>
  </si>
  <si>
    <t>Cummins 4BTA3.9-C100</t>
  </si>
  <si>
    <t>LG B680</t>
  </si>
  <si>
    <t>Yuchai 59 (78)</t>
  </si>
  <si>
    <t xml:space="preserve">XCMG WZ 30-25
</t>
  </si>
  <si>
    <t>YC4B90</t>
  </si>
  <si>
    <t>ДОРОЖНЫЕ КАТКИ</t>
  </si>
  <si>
    <t>Рабочая масса</t>
  </si>
  <si>
    <t>Ширина барабана</t>
  </si>
  <si>
    <t>Виброкаток</t>
  </si>
  <si>
    <t>Shantui 13D</t>
  </si>
  <si>
    <t>13100 кг</t>
  </si>
  <si>
    <t>Cummins4BTAA3.9-C</t>
  </si>
  <si>
    <t>2075 мм</t>
  </si>
  <si>
    <t>XCMG XC122</t>
  </si>
  <si>
    <t>12000 кг</t>
  </si>
  <si>
    <t>Cummins 4B3.9</t>
  </si>
  <si>
    <t>2130 мм</t>
  </si>
  <si>
    <t>Shantui SR12-5</t>
  </si>
  <si>
    <t>Deutz F6L912</t>
  </si>
  <si>
    <t>2140 мм</t>
  </si>
  <si>
    <t>XCMG ХS182</t>
  </si>
  <si>
    <t>18000 кг</t>
  </si>
  <si>
    <t>Cummins B5.9</t>
  </si>
  <si>
    <t>XCMG ХS182J</t>
  </si>
  <si>
    <t>SC8D156.2G2B1</t>
  </si>
  <si>
    <t>XCMG XS162</t>
  </si>
  <si>
    <t>16000 кг</t>
  </si>
  <si>
    <t>XCMG XS163J</t>
  </si>
  <si>
    <t>Shanghai diesel D6114</t>
  </si>
  <si>
    <t xml:space="preserve">Каток </t>
  </si>
  <si>
    <t>XCMG XS202J</t>
  </si>
  <si>
    <t>20000 кг</t>
  </si>
  <si>
    <t>SC8D175.1G2B1</t>
  </si>
  <si>
    <t>Shantui SR20ME</t>
  </si>
  <si>
    <t xml:space="preserve">20000 кг </t>
  </si>
  <si>
    <t>D6114</t>
  </si>
  <si>
    <t>Shantui SR20MP</t>
  </si>
  <si>
    <t>АВТОКРАНЫ</t>
  </si>
  <si>
    <t>Грузоподьемность</t>
  </si>
  <si>
    <t>Примечание</t>
  </si>
  <si>
    <t>Автомобильный кран</t>
  </si>
  <si>
    <t>SANY QY25C</t>
  </si>
  <si>
    <t>25000 кг</t>
  </si>
  <si>
    <t>SC8DK260Q3</t>
  </si>
  <si>
    <t>ОТТС</t>
  </si>
  <si>
    <t>ZOOMLION QY50C</t>
  </si>
  <si>
    <t>50000 кг</t>
  </si>
  <si>
    <t>WD615.44</t>
  </si>
  <si>
    <t>ZOOMLION RT550</t>
  </si>
  <si>
    <t>55000 кг</t>
  </si>
  <si>
    <t>Cummins QSB6.7-215</t>
  </si>
  <si>
    <t>ZOOMLION RT750</t>
  </si>
  <si>
    <t>75000 кг</t>
  </si>
  <si>
    <t>Cummins</t>
  </si>
  <si>
    <t>XCMG QY25K</t>
  </si>
  <si>
    <t>SC8DK280Q3</t>
  </si>
  <si>
    <t>XCMG QY30K</t>
  </si>
  <si>
    <t>30000 кг</t>
  </si>
  <si>
    <t>XCMG QY50K</t>
  </si>
  <si>
    <t>D10.38A-40</t>
  </si>
  <si>
    <t>XCMG QY70K</t>
  </si>
  <si>
    <t>70000 кг</t>
  </si>
  <si>
    <t>WD615.46</t>
  </si>
  <si>
    <t>XCMG QY80K</t>
  </si>
  <si>
    <t>80000 кг</t>
  </si>
  <si>
    <t>XCMG QY100K</t>
  </si>
  <si>
    <t>100000 кг</t>
  </si>
  <si>
    <t>XCMG QY160K</t>
  </si>
  <si>
    <t>160000 кг</t>
  </si>
  <si>
    <t>OM460LA.E3A/1</t>
  </si>
  <si>
    <t>БУЛЬДОЗЕРЫ</t>
  </si>
  <si>
    <t>Рыхлитель</t>
  </si>
  <si>
    <t>Отвал</t>
  </si>
  <si>
    <t>Бульдозер</t>
  </si>
  <si>
    <t>SHANTUI    SD16</t>
  </si>
  <si>
    <t>без  рыхл</t>
  </si>
  <si>
    <t>WD615 Steyr</t>
  </si>
  <si>
    <t>прямой</t>
  </si>
  <si>
    <t>SHANTUI    SD16S</t>
  </si>
  <si>
    <t>с рыхл</t>
  </si>
  <si>
    <t>SHANTUI   SD22</t>
  </si>
  <si>
    <t>Cummins NT855-C280 BC III</t>
  </si>
  <si>
    <t>без рыхл</t>
  </si>
  <si>
    <t>SHANTUI    SD32</t>
  </si>
  <si>
    <t>Cummins NTA855-C360</t>
  </si>
  <si>
    <t>SHEWA      SD7</t>
  </si>
  <si>
    <t>Cummins NT855-C280S10</t>
  </si>
  <si>
    <t>АВТОГРЕЙДЕР</t>
  </si>
  <si>
    <t>Автогрейдер</t>
  </si>
  <si>
    <t>XCMG GR215A</t>
  </si>
  <si>
    <t>Cummins QSB6.7/ 6CTA8.3</t>
  </si>
  <si>
    <t>ПОЛУПРИЦЕПЫ</t>
  </si>
  <si>
    <t>Трал</t>
  </si>
  <si>
    <t>80тонн</t>
  </si>
  <si>
    <t>40тонн</t>
  </si>
  <si>
    <t xml:space="preserve">Полуприцеп </t>
  </si>
  <si>
    <t>14м., 50тон</t>
  </si>
  <si>
    <t xml:space="preserve">Прицеп самосвальный </t>
  </si>
  <si>
    <t>цилиндр 214/8300</t>
  </si>
  <si>
    <t>1000х2500х1500 (1800) толщина борта 6мм</t>
  </si>
  <si>
    <t>1000х2500х1500 (1800) толщина борта 8мм</t>
  </si>
  <si>
    <t>Полуприцеп лесовоз</t>
  </si>
  <si>
    <t>20м, 40тон</t>
  </si>
  <si>
    <t>Полуприцеп бензовоз</t>
  </si>
  <si>
    <t>CIMC 40m3</t>
  </si>
  <si>
    <t>Цементовоз</t>
  </si>
  <si>
    <t>БУРОВЫЕ УСТАНОВКИ</t>
  </si>
  <si>
    <t>Буровая установка</t>
  </si>
  <si>
    <t>SANY SR280</t>
  </si>
  <si>
    <t>SANY SR220C</t>
  </si>
  <si>
    <t>Автобетононасос</t>
  </si>
  <si>
    <t>SANY SV5313THB-46E</t>
  </si>
  <si>
    <t>XCMG GR135</t>
  </si>
  <si>
    <t>XCMG GR165</t>
  </si>
  <si>
    <t>XCMG GR180</t>
  </si>
  <si>
    <t>Cummins QSB6.7/ 6CTA8.0</t>
  </si>
  <si>
    <t>Cummins QSB6.7/ 6CTA8.1</t>
  </si>
  <si>
    <t>Cummins QSB6.7/ 6CTA8.2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</si>
</sst>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45" fillId="0" borderId="0" xfId="0" applyFont="1" applyAlignment="1">
      <alignment/>
    </xf>
    <xf numFmtId="0" fontId="0" fillId="36" borderId="0" xfId="0" applyFill="1" applyAlignment="1">
      <alignment/>
    </xf>
    <xf numFmtId="0" fontId="46" fillId="36" borderId="0" xfId="0" applyFont="1" applyFill="1" applyAlignment="1">
      <alignment horizontal="left" vertical="center"/>
    </xf>
    <xf numFmtId="0" fontId="47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vertical="center" wrapText="1"/>
    </xf>
    <xf numFmtId="2" fontId="48" fillId="39" borderId="10" xfId="0" applyNumberFormat="1" applyFont="1" applyFill="1" applyBorder="1" applyAlignment="1">
      <alignment/>
    </xf>
    <xf numFmtId="0" fontId="49" fillId="40" borderId="0" xfId="0" applyFont="1" applyFill="1" applyBorder="1" applyAlignment="1">
      <alignment horizontal="center" vertical="center"/>
    </xf>
    <xf numFmtId="2" fontId="48" fillId="38" borderId="10" xfId="0" applyNumberFormat="1" applyFont="1" applyFill="1" applyBorder="1" applyAlignment="1">
      <alignment/>
    </xf>
    <xf numFmtId="2" fontId="50" fillId="39" borderId="10" xfId="0" applyNumberFormat="1" applyFont="1" applyFill="1" applyBorder="1" applyAlignment="1">
      <alignment vertical="center" wrapText="1"/>
    </xf>
    <xf numFmtId="2" fontId="50" fillId="41" borderId="11" xfId="0" applyNumberFormat="1" applyFont="1" applyFill="1" applyBorder="1" applyAlignment="1">
      <alignment vertical="center" wrapText="1"/>
    </xf>
    <xf numFmtId="2" fontId="48" fillId="41" borderId="10" xfId="0" applyNumberFormat="1" applyFont="1" applyFill="1" applyBorder="1" applyAlignment="1">
      <alignment/>
    </xf>
    <xf numFmtId="2" fontId="48" fillId="42" borderId="12" xfId="0" applyNumberFormat="1" applyFont="1" applyFill="1" applyBorder="1" applyAlignment="1">
      <alignment/>
    </xf>
    <xf numFmtId="2" fontId="48" fillId="42" borderId="13" xfId="0" applyNumberFormat="1" applyFont="1" applyFill="1" applyBorder="1" applyAlignment="1">
      <alignment/>
    </xf>
    <xf numFmtId="2" fontId="48" fillId="42" borderId="10" xfId="0" applyNumberFormat="1" applyFont="1" applyFill="1" applyBorder="1" applyAlignment="1">
      <alignment/>
    </xf>
    <xf numFmtId="2" fontId="50" fillId="39" borderId="10" xfId="0" applyNumberFormat="1" applyFont="1" applyFill="1" applyBorder="1" applyAlignment="1">
      <alignment vertical="center"/>
    </xf>
    <xf numFmtId="2" fontId="48" fillId="43" borderId="10" xfId="0" applyNumberFormat="1" applyFont="1" applyFill="1" applyBorder="1" applyAlignment="1">
      <alignment/>
    </xf>
    <xf numFmtId="2" fontId="50" fillId="39" borderId="14" xfId="0" applyNumberFormat="1" applyFont="1" applyFill="1" applyBorder="1" applyAlignment="1">
      <alignment vertical="center" wrapText="1"/>
    </xf>
    <xf numFmtId="2" fontId="48" fillId="42" borderId="12" xfId="0" applyNumberFormat="1" applyFont="1" applyFill="1" applyBorder="1" applyAlignment="1">
      <alignment wrapText="1"/>
    </xf>
    <xf numFmtId="2" fontId="48" fillId="42" borderId="13" xfId="0" applyNumberFormat="1" applyFont="1" applyFill="1" applyBorder="1" applyAlignment="1">
      <alignment wrapText="1"/>
    </xf>
    <xf numFmtId="2" fontId="48" fillId="42" borderId="10" xfId="0" applyNumberFormat="1" applyFont="1" applyFill="1" applyBorder="1" applyAlignment="1">
      <alignment wrapText="1"/>
    </xf>
    <xf numFmtId="2" fontId="50" fillId="40" borderId="12" xfId="0" applyNumberFormat="1" applyFont="1" applyFill="1" applyBorder="1" applyAlignment="1">
      <alignment vertical="center" wrapText="1"/>
    </xf>
    <xf numFmtId="2" fontId="48" fillId="40" borderId="13" xfId="0" applyNumberFormat="1" applyFont="1" applyFill="1" applyBorder="1" applyAlignment="1">
      <alignment/>
    </xf>
    <xf numFmtId="2" fontId="48" fillId="40" borderId="15" xfId="0" applyNumberFormat="1" applyFont="1" applyFill="1" applyBorder="1" applyAlignment="1">
      <alignment/>
    </xf>
    <xf numFmtId="2" fontId="47" fillId="44" borderId="10" xfId="0" applyNumberFormat="1" applyFont="1" applyFill="1" applyBorder="1" applyAlignment="1">
      <alignment horizontal="center" vertical="center"/>
    </xf>
    <xf numFmtId="2" fontId="47" fillId="44" borderId="10" xfId="0" applyNumberFormat="1" applyFont="1" applyFill="1" applyBorder="1" applyAlignment="1">
      <alignment horizontal="center" vertical="center" wrapText="1"/>
    </xf>
    <xf numFmtId="2" fontId="48" fillId="39" borderId="10" xfId="0" applyNumberFormat="1" applyFont="1" applyFill="1" applyBorder="1" applyAlignment="1">
      <alignment vertical="center"/>
    </xf>
    <xf numFmtId="2" fontId="48" fillId="39" borderId="10" xfId="0" applyNumberFormat="1" applyFont="1" applyFill="1" applyBorder="1" applyAlignment="1">
      <alignment horizontal="center" vertical="center" wrapText="1"/>
    </xf>
    <xf numFmtId="2" fontId="48" fillId="39" borderId="10" xfId="0" applyNumberFormat="1" applyFont="1" applyFill="1" applyBorder="1" applyAlignment="1">
      <alignment horizontal="left" vertical="center" wrapText="1"/>
    </xf>
    <xf numFmtId="2" fontId="48" fillId="39" borderId="10" xfId="0" applyNumberFormat="1" applyFont="1" applyFill="1" applyBorder="1" applyAlignment="1">
      <alignment wrapText="1"/>
    </xf>
    <xf numFmtId="0" fontId="0" fillId="13" borderId="10" xfId="0" applyFill="1" applyBorder="1" applyAlignment="1">
      <alignment/>
    </xf>
    <xf numFmtId="0" fontId="36" fillId="13" borderId="10" xfId="0" applyFont="1" applyFill="1" applyBorder="1" applyAlignment="1">
      <alignment vertical="center"/>
    </xf>
    <xf numFmtId="0" fontId="51" fillId="13" borderId="10" xfId="0" applyFont="1" applyFill="1" applyBorder="1" applyAlignment="1">
      <alignment horizontal="left"/>
    </xf>
    <xf numFmtId="0" fontId="51" fillId="13" borderId="10" xfId="0" applyFont="1" applyFill="1" applyBorder="1" applyAlignment="1">
      <alignment/>
    </xf>
    <xf numFmtId="2" fontId="0" fillId="13" borderId="10" xfId="0" applyNumberFormat="1" applyFill="1" applyBorder="1" applyAlignment="1">
      <alignment/>
    </xf>
    <xf numFmtId="0" fontId="36" fillId="13" borderId="10" xfId="0" applyFont="1" applyFill="1" applyBorder="1" applyAlignment="1">
      <alignment horizontal="center" vertical="center"/>
    </xf>
    <xf numFmtId="2" fontId="50" fillId="39" borderId="10" xfId="0" applyNumberFormat="1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 wrapText="1"/>
    </xf>
    <xf numFmtId="2" fontId="50" fillId="39" borderId="10" xfId="0" applyNumberFormat="1" applyFont="1" applyFill="1" applyBorder="1" applyAlignment="1">
      <alignment wrapText="1"/>
    </xf>
    <xf numFmtId="2" fontId="50" fillId="39" borderId="12" xfId="0" applyNumberFormat="1" applyFont="1" applyFill="1" applyBorder="1" applyAlignment="1">
      <alignment wrapText="1"/>
    </xf>
    <xf numFmtId="2" fontId="48" fillId="39" borderId="13" xfId="0" applyNumberFormat="1" applyFont="1" applyFill="1" applyBorder="1" applyAlignment="1">
      <alignment/>
    </xf>
    <xf numFmtId="2" fontId="48" fillId="39" borderId="13" xfId="0" applyNumberFormat="1" applyFont="1" applyFill="1" applyBorder="1" applyAlignment="1">
      <alignment wrapText="1"/>
    </xf>
    <xf numFmtId="2" fontId="48" fillId="39" borderId="13" xfId="0" applyNumberFormat="1" applyFont="1" applyFill="1" applyBorder="1" applyAlignment="1">
      <alignment vertical="center"/>
    </xf>
    <xf numFmtId="2" fontId="48" fillId="39" borderId="15" xfId="0" applyNumberFormat="1" applyFont="1" applyFill="1" applyBorder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36" borderId="0" xfId="0" applyFont="1" applyFill="1" applyAlignment="1">
      <alignment/>
    </xf>
    <xf numFmtId="2" fontId="28" fillId="45" borderId="16" xfId="0" applyNumberFormat="1" applyFont="1" applyFill="1" applyBorder="1" applyAlignment="1">
      <alignment/>
    </xf>
    <xf numFmtId="2" fontId="50" fillId="39" borderId="16" xfId="0" applyNumberFormat="1" applyFont="1" applyFill="1" applyBorder="1" applyAlignment="1">
      <alignment vertical="center" wrapText="1"/>
    </xf>
    <xf numFmtId="0" fontId="36" fillId="13" borderId="12" xfId="0" applyFont="1" applyFill="1" applyBorder="1" applyAlignment="1">
      <alignment horizontal="center" vertical="center"/>
    </xf>
    <xf numFmtId="2" fontId="50" fillId="39" borderId="13" xfId="0" applyNumberFormat="1" applyFont="1" applyFill="1" applyBorder="1" applyAlignment="1">
      <alignment horizontal="center" vertical="center"/>
    </xf>
    <xf numFmtId="0" fontId="36" fillId="13" borderId="13" xfId="0" applyFont="1" applyFill="1" applyBorder="1" applyAlignment="1">
      <alignment horizontal="center" vertical="center" wrapText="1"/>
    </xf>
    <xf numFmtId="0" fontId="36" fillId="13" borderId="13" xfId="0" applyFont="1" applyFill="1" applyBorder="1" applyAlignment="1">
      <alignment horizontal="center" vertical="center"/>
    </xf>
    <xf numFmtId="2" fontId="47" fillId="44" borderId="13" xfId="0" applyNumberFormat="1" applyFont="1" applyFill="1" applyBorder="1" applyAlignment="1">
      <alignment horizontal="center" vertical="center"/>
    </xf>
    <xf numFmtId="2" fontId="47" fillId="44" borderId="15" xfId="0" applyNumberFormat="1" applyFont="1" applyFill="1" applyBorder="1" applyAlignment="1">
      <alignment horizontal="center" vertical="center"/>
    </xf>
    <xf numFmtId="2" fontId="50" fillId="40" borderId="12" xfId="0" applyNumberFormat="1" applyFont="1" applyFill="1" applyBorder="1" applyAlignment="1">
      <alignment horizontal="center" wrapText="1"/>
    </xf>
    <xf numFmtId="2" fontId="50" fillId="40" borderId="13" xfId="0" applyNumberFormat="1" applyFont="1" applyFill="1" applyBorder="1" applyAlignment="1">
      <alignment horizontal="center" wrapText="1"/>
    </xf>
    <xf numFmtId="2" fontId="50" fillId="40" borderId="15" xfId="0" applyNumberFormat="1" applyFont="1" applyFill="1" applyBorder="1" applyAlignment="1">
      <alignment horizontal="center" wrapText="1"/>
    </xf>
    <xf numFmtId="2" fontId="52" fillId="38" borderId="12" xfId="0" applyNumberFormat="1" applyFont="1" applyFill="1" applyBorder="1" applyAlignment="1">
      <alignment horizontal="center" vertical="center" wrapText="1"/>
    </xf>
    <xf numFmtId="2" fontId="52" fillId="38" borderId="13" xfId="0" applyNumberFormat="1" applyFont="1" applyFill="1" applyBorder="1" applyAlignment="1">
      <alignment horizontal="center" vertical="center" wrapText="1"/>
    </xf>
    <xf numFmtId="2" fontId="52" fillId="38" borderId="15" xfId="0" applyNumberFormat="1" applyFont="1" applyFill="1" applyBorder="1" applyAlignment="1">
      <alignment horizontal="center" vertical="center" wrapText="1"/>
    </xf>
    <xf numFmtId="2" fontId="48" fillId="39" borderId="16" xfId="0" applyNumberFormat="1" applyFont="1" applyFill="1" applyBorder="1" applyAlignment="1">
      <alignment horizontal="center" vertical="center" wrapText="1"/>
    </xf>
    <xf numFmtId="2" fontId="48" fillId="39" borderId="11" xfId="0" applyNumberFormat="1" applyFont="1" applyFill="1" applyBorder="1" applyAlignment="1">
      <alignment horizontal="center" vertical="center" wrapText="1"/>
    </xf>
    <xf numFmtId="2" fontId="50" fillId="40" borderId="12" xfId="0" applyNumberFormat="1" applyFont="1" applyFill="1" applyBorder="1" applyAlignment="1">
      <alignment horizontal="center" vertical="center" wrapText="1"/>
    </xf>
    <xf numFmtId="2" fontId="50" fillId="40" borderId="13" xfId="0" applyNumberFormat="1" applyFont="1" applyFill="1" applyBorder="1" applyAlignment="1">
      <alignment horizontal="center" vertical="center" wrapText="1"/>
    </xf>
    <xf numFmtId="2" fontId="50" fillId="40" borderId="15" xfId="0" applyNumberFormat="1" applyFont="1" applyFill="1" applyBorder="1" applyAlignment="1">
      <alignment horizontal="center" vertical="center" wrapText="1"/>
    </xf>
    <xf numFmtId="2" fontId="50" fillId="39" borderId="10" xfId="0" applyNumberFormat="1" applyFont="1" applyFill="1" applyBorder="1" applyAlignment="1">
      <alignment vertical="center" wrapText="1"/>
    </xf>
    <xf numFmtId="0" fontId="36" fillId="36" borderId="12" xfId="0" applyFont="1" applyFill="1" applyBorder="1" applyAlignment="1">
      <alignment horizontal="center" vertical="center"/>
    </xf>
    <xf numFmtId="0" fontId="36" fillId="36" borderId="13" xfId="0" applyFont="1" applyFill="1" applyBorder="1" applyAlignment="1">
      <alignment horizontal="center" vertical="center"/>
    </xf>
    <xf numFmtId="0" fontId="36" fillId="36" borderId="15" xfId="0" applyFont="1" applyFill="1" applyBorder="1" applyAlignment="1">
      <alignment horizontal="center" vertical="center"/>
    </xf>
    <xf numFmtId="0" fontId="53" fillId="45" borderId="12" xfId="0" applyFont="1" applyFill="1" applyBorder="1" applyAlignment="1">
      <alignment horizontal="center" vertical="center"/>
    </xf>
    <xf numFmtId="0" fontId="53" fillId="45" borderId="13" xfId="0" applyFont="1" applyFill="1" applyBorder="1" applyAlignment="1">
      <alignment horizontal="center" vertical="center"/>
    </xf>
    <xf numFmtId="0" fontId="53" fillId="45" borderId="15" xfId="0" applyFont="1" applyFill="1" applyBorder="1" applyAlignment="1">
      <alignment horizontal="center" vertical="center"/>
    </xf>
    <xf numFmtId="2" fontId="50" fillId="39" borderId="10" xfId="0" applyNumberFormat="1" applyFont="1" applyFill="1" applyBorder="1" applyAlignment="1">
      <alignment vertical="center"/>
    </xf>
    <xf numFmtId="2" fontId="50" fillId="39" borderId="16" xfId="0" applyNumberFormat="1" applyFont="1" applyFill="1" applyBorder="1" applyAlignment="1">
      <alignment vertical="center" wrapText="1"/>
    </xf>
    <xf numFmtId="2" fontId="50" fillId="39" borderId="11" xfId="0" applyNumberFormat="1" applyFont="1" applyFill="1" applyBorder="1" applyAlignment="1">
      <alignment vertical="center" wrapText="1"/>
    </xf>
    <xf numFmtId="2" fontId="47" fillId="40" borderId="12" xfId="0" applyNumberFormat="1" applyFont="1" applyFill="1" applyBorder="1" applyAlignment="1">
      <alignment horizontal="center" vertical="center"/>
    </xf>
    <xf numFmtId="2" fontId="47" fillId="40" borderId="13" xfId="0" applyNumberFormat="1" applyFont="1" applyFill="1" applyBorder="1" applyAlignment="1">
      <alignment horizontal="center" vertical="center"/>
    </xf>
    <xf numFmtId="2" fontId="47" fillId="40" borderId="15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46" borderId="17" xfId="0" applyFont="1" applyFill="1" applyBorder="1" applyAlignment="1">
      <alignment horizontal="center" vertical="center" wrapText="1"/>
    </xf>
    <xf numFmtId="0" fontId="55" fillId="45" borderId="12" xfId="0" applyFont="1" applyFill="1" applyBorder="1" applyAlignment="1">
      <alignment horizontal="center" vertical="center" wrapText="1"/>
    </xf>
    <xf numFmtId="0" fontId="54" fillId="45" borderId="13" xfId="0" applyFont="1" applyFill="1" applyBorder="1" applyAlignment="1">
      <alignment horizontal="center" vertical="center" wrapText="1"/>
    </xf>
    <xf numFmtId="0" fontId="54" fillId="45" borderId="15" xfId="0" applyFont="1" applyFill="1" applyBorder="1" applyAlignment="1">
      <alignment horizontal="center" vertical="center" wrapText="1"/>
    </xf>
    <xf numFmtId="0" fontId="56" fillId="40" borderId="12" xfId="0" applyFont="1" applyFill="1" applyBorder="1" applyAlignment="1">
      <alignment/>
    </xf>
    <xf numFmtId="0" fontId="56" fillId="4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9525</xdr:rowOff>
    </xdr:from>
    <xdr:to>
      <xdr:col>2</xdr:col>
      <xdr:colOff>628650</xdr:colOff>
      <xdr:row>7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71450"/>
          <a:ext cx="2743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7">
      <selection activeCell="J103" sqref="J103"/>
    </sheetView>
  </sheetViews>
  <sheetFormatPr defaultColWidth="9.140625" defaultRowHeight="12.75"/>
  <cols>
    <col min="1" max="1" width="22.57421875" style="9" customWidth="1"/>
    <col min="2" max="2" width="17.140625" style="0" customWidth="1"/>
    <col min="3" max="3" width="12.28125" style="4" customWidth="1"/>
    <col min="4" max="4" width="16.28125" style="14" customWidth="1"/>
    <col min="5" max="5" width="10.7109375" style="0" customWidth="1"/>
    <col min="6" max="6" width="21.421875" style="0" bestFit="1" customWidth="1"/>
    <col min="7" max="7" width="11.421875" style="0" bestFit="1" customWidth="1"/>
    <col min="8" max="8" width="12.8515625" style="0" customWidth="1"/>
    <col min="9" max="9" width="10.28125" style="14" customWidth="1"/>
  </cols>
  <sheetData>
    <row r="1" spans="1:9" ht="12.75">
      <c r="A1" s="7"/>
      <c r="B1" s="7"/>
      <c r="C1" s="7"/>
      <c r="D1" s="7"/>
      <c r="E1" s="7"/>
      <c r="F1" s="7"/>
      <c r="G1" s="7"/>
      <c r="H1" s="7"/>
      <c r="I1" s="8"/>
    </row>
    <row r="2" spans="2:9" ht="15">
      <c r="B2" s="9"/>
      <c r="C2" s="9"/>
      <c r="D2" s="9"/>
      <c r="E2" s="10" t="s">
        <v>76</v>
      </c>
      <c r="F2" s="11"/>
      <c r="G2" s="12"/>
      <c r="H2" s="12"/>
      <c r="I2" s="8"/>
    </row>
    <row r="3" spans="2:9" ht="13.5" customHeight="1">
      <c r="B3" s="9"/>
      <c r="C3" s="9"/>
      <c r="D3" s="9"/>
      <c r="E3" s="10" t="s">
        <v>77</v>
      </c>
      <c r="F3" s="11"/>
      <c r="G3" s="12"/>
      <c r="H3" s="12"/>
      <c r="I3" s="8"/>
    </row>
    <row r="4" spans="2:9" ht="15">
      <c r="B4" s="9"/>
      <c r="C4" s="9"/>
      <c r="D4" s="9"/>
      <c r="E4" s="10" t="s">
        <v>78</v>
      </c>
      <c r="F4" s="11"/>
      <c r="G4" s="12"/>
      <c r="H4" s="12"/>
      <c r="I4" s="8"/>
    </row>
    <row r="5" spans="2:9" ht="13.5" customHeight="1">
      <c r="B5" s="9"/>
      <c r="C5" s="9"/>
      <c r="D5" s="9"/>
      <c r="E5" s="10" t="s">
        <v>79</v>
      </c>
      <c r="F5" s="11"/>
      <c r="G5" s="12"/>
      <c r="H5" s="12"/>
      <c r="I5" s="8"/>
    </row>
    <row r="6" spans="2:9" ht="15">
      <c r="B6" s="9"/>
      <c r="C6" s="9"/>
      <c r="D6" s="9"/>
      <c r="E6" s="10" t="s">
        <v>80</v>
      </c>
      <c r="F6" s="11"/>
      <c r="G6" s="12"/>
      <c r="H6" s="12"/>
      <c r="I6" s="8"/>
    </row>
    <row r="7" spans="2:9" ht="15">
      <c r="B7" s="9"/>
      <c r="C7" s="9"/>
      <c r="D7" s="9"/>
      <c r="E7" s="12"/>
      <c r="F7" s="11"/>
      <c r="G7" s="12"/>
      <c r="H7" s="12"/>
      <c r="I7" s="8"/>
    </row>
    <row r="8" spans="1:9" ht="12.75">
      <c r="A8" s="7"/>
      <c r="B8" s="7"/>
      <c r="C8" s="7"/>
      <c r="D8" s="7"/>
      <c r="E8" s="7"/>
      <c r="F8" s="7"/>
      <c r="G8" s="7"/>
      <c r="H8" s="7"/>
      <c r="I8" s="8"/>
    </row>
    <row r="9" ht="20.25">
      <c r="C9" s="13" t="s">
        <v>81</v>
      </c>
    </row>
    <row r="10" spans="1:9" ht="57.75" customHeight="1">
      <c r="A10" s="92" t="s">
        <v>82</v>
      </c>
      <c r="B10" s="92"/>
      <c r="C10" s="92"/>
      <c r="D10" s="92"/>
      <c r="E10" s="92"/>
      <c r="F10" s="92"/>
      <c r="G10" s="92"/>
      <c r="H10" s="92"/>
      <c r="I10" s="15"/>
    </row>
    <row r="11" spans="1:9" ht="57.75" customHeight="1">
      <c r="A11" s="93" t="s">
        <v>83</v>
      </c>
      <c r="B11" s="93"/>
      <c r="C11" s="93"/>
      <c r="D11" s="93"/>
      <c r="E11" s="93"/>
      <c r="F11" s="93"/>
      <c r="G11" s="93"/>
      <c r="H11" s="93"/>
      <c r="I11" s="15"/>
    </row>
    <row r="12" spans="1:9" ht="29.25" customHeight="1">
      <c r="A12" s="94" t="s">
        <v>84</v>
      </c>
      <c r="B12" s="95"/>
      <c r="C12" s="95"/>
      <c r="D12" s="95"/>
      <c r="E12" s="95"/>
      <c r="F12" s="95"/>
      <c r="G12" s="95"/>
      <c r="H12" s="96"/>
      <c r="I12" s="15"/>
    </row>
    <row r="13" spans="1:9" ht="30" customHeight="1">
      <c r="A13" s="16" t="s">
        <v>85</v>
      </c>
      <c r="B13" s="16" t="s">
        <v>86</v>
      </c>
      <c r="C13" s="16" t="s">
        <v>87</v>
      </c>
      <c r="D13" s="16" t="s">
        <v>88</v>
      </c>
      <c r="E13" s="16" t="s">
        <v>89</v>
      </c>
      <c r="F13" s="16" t="s">
        <v>90</v>
      </c>
      <c r="G13" s="16" t="s">
        <v>91</v>
      </c>
      <c r="H13" s="16" t="s">
        <v>92</v>
      </c>
      <c r="I13" s="17" t="s">
        <v>93</v>
      </c>
    </row>
    <row r="14" spans="1:9" ht="21.75" customHeight="1">
      <c r="A14" s="97"/>
      <c r="B14" s="98"/>
      <c r="C14" s="98"/>
      <c r="D14" s="98"/>
      <c r="E14" s="98"/>
      <c r="F14" s="98"/>
      <c r="G14" s="98"/>
      <c r="H14" s="98"/>
      <c r="I14" s="60">
        <f>CurrencyRates!D17</f>
        <v>6.683909893035889</v>
      </c>
    </row>
    <row r="15" spans="1:9" ht="13.5" customHeight="1">
      <c r="A15" s="86" t="s">
        <v>94</v>
      </c>
      <c r="B15" s="18" t="s">
        <v>95</v>
      </c>
      <c r="C15" s="18" t="s">
        <v>96</v>
      </c>
      <c r="D15" s="18" t="s">
        <v>97</v>
      </c>
      <c r="E15" s="18" t="s">
        <v>98</v>
      </c>
      <c r="F15" s="18" t="s">
        <v>99</v>
      </c>
      <c r="G15" s="18">
        <f>I14*H15</f>
        <v>2172270.715236664</v>
      </c>
      <c r="H15" s="18">
        <v>325000</v>
      </c>
      <c r="I15" s="19"/>
    </row>
    <row r="16" spans="1:9" ht="13.5" customHeight="1">
      <c r="A16" s="86"/>
      <c r="B16" s="18" t="s">
        <v>100</v>
      </c>
      <c r="C16" s="18" t="s">
        <v>96</v>
      </c>
      <c r="D16" s="18" t="s">
        <v>101</v>
      </c>
      <c r="E16" s="18" t="s">
        <v>102</v>
      </c>
      <c r="F16" s="18" t="s">
        <v>99</v>
      </c>
      <c r="G16" s="18">
        <f>I14*H16</f>
        <v>2005172.9679107666</v>
      </c>
      <c r="H16" s="20">
        <v>300000</v>
      </c>
      <c r="I16" s="19"/>
    </row>
    <row r="17" spans="1:9" ht="13.5" customHeight="1">
      <c r="A17" s="22"/>
      <c r="B17" s="23"/>
      <c r="C17" s="23"/>
      <c r="D17" s="23"/>
      <c r="E17" s="23"/>
      <c r="F17" s="23"/>
      <c r="G17" s="18"/>
      <c r="H17" s="23"/>
      <c r="I17" s="19"/>
    </row>
    <row r="18" spans="1:9" ht="14.25" customHeight="1">
      <c r="A18" s="86" t="s">
        <v>107</v>
      </c>
      <c r="B18" s="18" t="s">
        <v>108</v>
      </c>
      <c r="C18" s="18" t="s">
        <v>96</v>
      </c>
      <c r="D18" s="18" t="s">
        <v>109</v>
      </c>
      <c r="E18" s="18" t="s">
        <v>110</v>
      </c>
      <c r="F18" s="18" t="s">
        <v>111</v>
      </c>
      <c r="G18" s="18">
        <f>I14*H18</f>
        <v>2974339.9024009705</v>
      </c>
      <c r="H18" s="18">
        <v>445000</v>
      </c>
      <c r="I18" s="19"/>
    </row>
    <row r="19" spans="1:9" ht="14.25" customHeight="1">
      <c r="A19" s="86"/>
      <c r="B19" s="18" t="s">
        <v>112</v>
      </c>
      <c r="C19" s="18" t="s">
        <v>113</v>
      </c>
      <c r="D19" s="18" t="s">
        <v>114</v>
      </c>
      <c r="E19" s="18" t="s">
        <v>115</v>
      </c>
      <c r="F19" s="18" t="s">
        <v>111</v>
      </c>
      <c r="G19" s="18">
        <f>I14*H19</f>
        <v>2272529.363632202</v>
      </c>
      <c r="H19" s="18">
        <v>340000</v>
      </c>
      <c r="I19" s="19"/>
    </row>
    <row r="20" spans="1:9" ht="15.75" customHeight="1">
      <c r="A20" s="24"/>
      <c r="B20" s="25"/>
      <c r="C20" s="25"/>
      <c r="D20" s="25"/>
      <c r="E20" s="25"/>
      <c r="F20" s="25"/>
      <c r="G20" s="18"/>
      <c r="H20" s="26"/>
      <c r="I20" s="19"/>
    </row>
    <row r="21" spans="1:9" ht="14.25" customHeight="1">
      <c r="A21" s="86" t="s">
        <v>116</v>
      </c>
      <c r="B21" s="18" t="s">
        <v>117</v>
      </c>
      <c r="C21" s="18" t="s">
        <v>113</v>
      </c>
      <c r="D21" s="18" t="s">
        <v>118</v>
      </c>
      <c r="E21" s="18" t="s">
        <v>119</v>
      </c>
      <c r="F21" s="18" t="s">
        <v>120</v>
      </c>
      <c r="G21" s="18">
        <f>I14*H21</f>
        <v>2072012.0668411255</v>
      </c>
      <c r="H21" s="20">
        <v>310000</v>
      </c>
      <c r="I21" s="19"/>
    </row>
    <row r="22" spans="1:9" ht="14.25" customHeight="1">
      <c r="A22" s="86"/>
      <c r="B22" s="18" t="s">
        <v>117</v>
      </c>
      <c r="C22" s="18" t="s">
        <v>96</v>
      </c>
      <c r="D22" s="18" t="s">
        <v>118</v>
      </c>
      <c r="E22" s="18" t="s">
        <v>119</v>
      </c>
      <c r="F22" s="18" t="s">
        <v>120</v>
      </c>
      <c r="G22" s="18">
        <f>I14*H22</f>
        <v>2132167.2558784485</v>
      </c>
      <c r="H22" s="18">
        <v>319000</v>
      </c>
      <c r="I22" s="19"/>
    </row>
    <row r="23" spans="1:9" ht="14.25" customHeight="1">
      <c r="A23" s="61" t="s">
        <v>121</v>
      </c>
      <c r="B23" s="18" t="s">
        <v>122</v>
      </c>
      <c r="C23" s="18" t="s">
        <v>103</v>
      </c>
      <c r="D23" s="18" t="s">
        <v>124</v>
      </c>
      <c r="E23" s="18" t="s">
        <v>125</v>
      </c>
      <c r="F23" s="18" t="s">
        <v>123</v>
      </c>
      <c r="G23" s="18"/>
      <c r="H23" s="18">
        <v>307000</v>
      </c>
      <c r="I23" s="19"/>
    </row>
    <row r="24" spans="1:9" ht="14.25" customHeight="1">
      <c r="A24" s="24"/>
      <c r="B24" s="25"/>
      <c r="C24" s="25"/>
      <c r="D24" s="25"/>
      <c r="E24" s="25"/>
      <c r="F24" s="25"/>
      <c r="G24" s="18"/>
      <c r="H24" s="26"/>
      <c r="I24" s="19"/>
    </row>
    <row r="25" spans="1:9" ht="14.25" customHeight="1">
      <c r="A25" s="27" t="s">
        <v>126</v>
      </c>
      <c r="B25" s="18" t="s">
        <v>127</v>
      </c>
      <c r="C25" s="18" t="s">
        <v>113</v>
      </c>
      <c r="D25" s="28" t="s">
        <v>97</v>
      </c>
      <c r="E25" s="18" t="s">
        <v>128</v>
      </c>
      <c r="F25" s="18" t="s">
        <v>129</v>
      </c>
      <c r="G25" s="18">
        <f>I14*H25</f>
        <v>2473046.660423279</v>
      </c>
      <c r="H25" s="20">
        <v>370000</v>
      </c>
      <c r="I25" s="19"/>
    </row>
    <row r="26" spans="1:9" ht="14.25" customHeight="1">
      <c r="A26" s="27" t="s">
        <v>126</v>
      </c>
      <c r="B26" s="18" t="s">
        <v>130</v>
      </c>
      <c r="C26" s="18" t="s">
        <v>113</v>
      </c>
      <c r="D26" s="18" t="s">
        <v>131</v>
      </c>
      <c r="E26" s="18" t="s">
        <v>128</v>
      </c>
      <c r="F26" s="18" t="s">
        <v>129</v>
      </c>
      <c r="G26" s="18">
        <f>I14*H26</f>
        <v>2940920.352935791</v>
      </c>
      <c r="H26" s="20">
        <v>440000</v>
      </c>
      <c r="I26" s="19"/>
    </row>
    <row r="27" spans="1:9" ht="16.5" customHeight="1">
      <c r="A27" s="24"/>
      <c r="B27" s="25"/>
      <c r="C27" s="25"/>
      <c r="D27" s="25"/>
      <c r="E27" s="25"/>
      <c r="F27" s="25"/>
      <c r="G27" s="18"/>
      <c r="H27" s="26"/>
      <c r="I27" s="19"/>
    </row>
    <row r="28" spans="1:9" ht="14.25" customHeight="1">
      <c r="A28" s="86" t="s">
        <v>132</v>
      </c>
      <c r="B28" s="18" t="s">
        <v>133</v>
      </c>
      <c r="C28" s="18" t="s">
        <v>96</v>
      </c>
      <c r="D28" s="18" t="s">
        <v>134</v>
      </c>
      <c r="E28" s="18" t="s">
        <v>102</v>
      </c>
      <c r="F28" s="18" t="s">
        <v>135</v>
      </c>
      <c r="G28" s="18">
        <f>I14*H28</f>
        <v>2633460.49785614</v>
      </c>
      <c r="H28" s="18">
        <v>394000</v>
      </c>
      <c r="I28" s="19"/>
    </row>
    <row r="29" spans="1:9" ht="14.25" customHeight="1">
      <c r="A29" s="86"/>
      <c r="B29" s="18" t="s">
        <v>136</v>
      </c>
      <c r="C29" s="18" t="s">
        <v>96</v>
      </c>
      <c r="D29" s="18" t="s">
        <v>118</v>
      </c>
      <c r="E29" s="18" t="s">
        <v>119</v>
      </c>
      <c r="F29" s="18" t="s">
        <v>135</v>
      </c>
      <c r="G29" s="18">
        <f>I14*H29</f>
        <v>2593357.038497925</v>
      </c>
      <c r="H29" s="20">
        <v>388000</v>
      </c>
      <c r="I29" s="19"/>
    </row>
    <row r="30" spans="1:9" ht="14.25" customHeight="1">
      <c r="A30" s="29" t="s">
        <v>137</v>
      </c>
      <c r="B30" s="18" t="s">
        <v>138</v>
      </c>
      <c r="C30" s="18" t="s">
        <v>139</v>
      </c>
      <c r="D30" s="18" t="s">
        <v>124</v>
      </c>
      <c r="E30" s="18" t="s">
        <v>125</v>
      </c>
      <c r="F30" s="18" t="s">
        <v>106</v>
      </c>
      <c r="G30" s="18">
        <f>I14*H30</f>
        <v>2339368.462562561</v>
      </c>
      <c r="H30" s="20">
        <v>350000</v>
      </c>
      <c r="I30" s="19"/>
    </row>
    <row r="31" spans="1:9" ht="12.75" customHeight="1">
      <c r="A31" s="24"/>
      <c r="B31" s="25"/>
      <c r="C31" s="25"/>
      <c r="D31" s="25"/>
      <c r="E31" s="25"/>
      <c r="F31" s="25"/>
      <c r="G31" s="18"/>
      <c r="H31" s="26"/>
      <c r="I31" s="19"/>
    </row>
    <row r="32" spans="1:9" ht="17.25" customHeight="1">
      <c r="A32" s="21" t="s">
        <v>140</v>
      </c>
      <c r="B32" s="18" t="s">
        <v>141</v>
      </c>
      <c r="C32" s="18" t="s">
        <v>142</v>
      </c>
      <c r="D32" s="18" t="s">
        <v>143</v>
      </c>
      <c r="E32" s="18"/>
      <c r="F32" s="18" t="s">
        <v>144</v>
      </c>
      <c r="G32" s="18">
        <f>I14*H32</f>
        <v>2600040.9483909607</v>
      </c>
      <c r="H32" s="20">
        <v>389000</v>
      </c>
      <c r="I32" s="19"/>
    </row>
    <row r="33" spans="1:9" ht="17.25" customHeight="1">
      <c r="A33" s="21" t="s">
        <v>145</v>
      </c>
      <c r="B33" s="18" t="s">
        <v>146</v>
      </c>
      <c r="C33" s="18" t="s">
        <v>142</v>
      </c>
      <c r="D33" s="18" t="s">
        <v>147</v>
      </c>
      <c r="E33" s="18"/>
      <c r="F33" s="18" t="s">
        <v>148</v>
      </c>
      <c r="G33" s="18">
        <f>I14*H33</f>
        <v>2305948.9130973816</v>
      </c>
      <c r="H33" s="20">
        <v>345000</v>
      </c>
      <c r="I33" s="19"/>
    </row>
    <row r="34" spans="1:9" ht="12.75" customHeight="1">
      <c r="A34" s="24"/>
      <c r="B34" s="25"/>
      <c r="C34" s="25"/>
      <c r="D34" s="25"/>
      <c r="E34" s="25"/>
      <c r="F34" s="25"/>
      <c r="G34" s="18"/>
      <c r="H34" s="26"/>
      <c r="I34" s="19"/>
    </row>
    <row r="35" spans="1:9" ht="14.25" customHeight="1">
      <c r="A35" s="21" t="s">
        <v>149</v>
      </c>
      <c r="B35" s="18" t="s">
        <v>150</v>
      </c>
      <c r="C35" s="18" t="s">
        <v>151</v>
      </c>
      <c r="D35" s="18" t="s">
        <v>118</v>
      </c>
      <c r="E35" s="18" t="s">
        <v>119</v>
      </c>
      <c r="F35" s="18" t="s">
        <v>120</v>
      </c>
      <c r="G35" s="18">
        <f>I14*H35</f>
        <v>2586673.128604889</v>
      </c>
      <c r="H35" s="18">
        <v>387000</v>
      </c>
      <c r="I35" s="19"/>
    </row>
    <row r="36" spans="1:9" ht="14.25" customHeight="1">
      <c r="A36" s="21" t="s">
        <v>149</v>
      </c>
      <c r="B36" s="18" t="s">
        <v>150</v>
      </c>
      <c r="C36" s="18" t="s">
        <v>151</v>
      </c>
      <c r="D36" s="18" t="s">
        <v>118</v>
      </c>
      <c r="E36" s="18" t="s">
        <v>152</v>
      </c>
      <c r="F36" s="18" t="s">
        <v>120</v>
      </c>
      <c r="G36" s="18">
        <f>I14*H36</f>
        <v>2566621.3989257812</v>
      </c>
      <c r="H36" s="18">
        <v>384000</v>
      </c>
      <c r="I36" s="19"/>
    </row>
    <row r="37" spans="1:9" ht="14.25" customHeight="1">
      <c r="A37" s="87" t="s">
        <v>153</v>
      </c>
      <c r="B37" s="18" t="s">
        <v>154</v>
      </c>
      <c r="C37" s="18" t="s">
        <v>155</v>
      </c>
      <c r="D37" s="18" t="s">
        <v>104</v>
      </c>
      <c r="E37" s="18" t="s">
        <v>125</v>
      </c>
      <c r="F37" s="18" t="s">
        <v>106</v>
      </c>
      <c r="G37" s="18">
        <f>I14*H37</f>
        <v>2546569.6692466736</v>
      </c>
      <c r="H37" s="18">
        <v>381000</v>
      </c>
      <c r="I37" s="19"/>
    </row>
    <row r="38" spans="1:9" ht="14.25" customHeight="1">
      <c r="A38" s="88"/>
      <c r="B38" s="18" t="s">
        <v>156</v>
      </c>
      <c r="C38" s="18" t="s">
        <v>157</v>
      </c>
      <c r="D38" s="18" t="s">
        <v>124</v>
      </c>
      <c r="E38" s="18" t="s">
        <v>105</v>
      </c>
      <c r="F38" s="18" t="s">
        <v>106</v>
      </c>
      <c r="G38" s="18">
        <f>I14*H38</f>
        <v>2419575.3812789917</v>
      </c>
      <c r="H38" s="20">
        <v>362000</v>
      </c>
      <c r="I38" s="19"/>
    </row>
    <row r="39" spans="1:9" ht="13.5" customHeight="1">
      <c r="A39" s="30"/>
      <c r="B39" s="31"/>
      <c r="C39" s="31"/>
      <c r="D39" s="31"/>
      <c r="E39" s="31"/>
      <c r="F39" s="31"/>
      <c r="G39" s="18"/>
      <c r="H39" s="32"/>
      <c r="I39" s="19"/>
    </row>
    <row r="40" spans="1:9" ht="14.25" customHeight="1">
      <c r="A40" s="21" t="s">
        <v>158</v>
      </c>
      <c r="B40" s="18" t="s">
        <v>159</v>
      </c>
      <c r="C40" s="18" t="s">
        <v>160</v>
      </c>
      <c r="D40" s="18" t="s">
        <v>101</v>
      </c>
      <c r="E40" s="18" t="s">
        <v>102</v>
      </c>
      <c r="F40" s="18" t="s">
        <v>135</v>
      </c>
      <c r="G40" s="18">
        <f>I14*H40</f>
        <v>2874081.254005432</v>
      </c>
      <c r="H40" s="18">
        <v>430000</v>
      </c>
      <c r="I40" s="19"/>
    </row>
    <row r="41" spans="1:9" ht="14.25" customHeight="1">
      <c r="A41" s="33"/>
      <c r="B41" s="34"/>
      <c r="C41" s="34"/>
      <c r="D41" s="34"/>
      <c r="E41" s="34"/>
      <c r="F41" s="34"/>
      <c r="G41" s="34"/>
      <c r="H41" s="35"/>
      <c r="I41" s="19"/>
    </row>
    <row r="42" spans="1:9" ht="29.25" customHeight="1">
      <c r="A42" s="71" t="s">
        <v>161</v>
      </c>
      <c r="B42" s="72"/>
      <c r="C42" s="72"/>
      <c r="D42" s="72"/>
      <c r="E42" s="72"/>
      <c r="F42" s="72"/>
      <c r="G42" s="72"/>
      <c r="H42" s="73"/>
      <c r="I42" s="19"/>
    </row>
    <row r="43" spans="1:9" ht="30">
      <c r="A43" s="36" t="s">
        <v>85</v>
      </c>
      <c r="B43" s="36" t="s">
        <v>162</v>
      </c>
      <c r="C43" s="37" t="s">
        <v>163</v>
      </c>
      <c r="D43" s="36" t="s">
        <v>164</v>
      </c>
      <c r="E43" s="36"/>
      <c r="F43" s="36" t="s">
        <v>165</v>
      </c>
      <c r="G43" s="36" t="s">
        <v>91</v>
      </c>
      <c r="H43" s="36" t="s">
        <v>92</v>
      </c>
      <c r="I43" s="19"/>
    </row>
    <row r="44" spans="1:9" ht="13.5" customHeight="1">
      <c r="A44" s="89"/>
      <c r="B44" s="90"/>
      <c r="C44" s="90"/>
      <c r="D44" s="90"/>
      <c r="E44" s="90"/>
      <c r="F44" s="90"/>
      <c r="G44" s="90"/>
      <c r="H44" s="91"/>
      <c r="I44" s="19"/>
    </row>
    <row r="45" spans="1:9" ht="18.75">
      <c r="A45" s="79" t="s">
        <v>166</v>
      </c>
      <c r="B45" s="18" t="s">
        <v>167</v>
      </c>
      <c r="C45" s="18" t="s">
        <v>168</v>
      </c>
      <c r="D45" s="18" t="s">
        <v>169</v>
      </c>
      <c r="E45" s="18"/>
      <c r="F45" s="38" t="s">
        <v>170</v>
      </c>
      <c r="G45" s="18">
        <f>I14*H45</f>
        <v>1116212.9521369934</v>
      </c>
      <c r="H45" s="18">
        <v>167000</v>
      </c>
      <c r="I45" s="19"/>
    </row>
    <row r="46" spans="1:9" ht="18.75">
      <c r="A46" s="79"/>
      <c r="B46" s="18" t="s">
        <v>171</v>
      </c>
      <c r="C46" s="18" t="s">
        <v>172</v>
      </c>
      <c r="D46" s="18" t="s">
        <v>173</v>
      </c>
      <c r="E46" s="18"/>
      <c r="F46" s="38" t="s">
        <v>170</v>
      </c>
      <c r="G46" s="18">
        <f>I14*H46</f>
        <v>1771236.1216545105</v>
      </c>
      <c r="H46" s="18">
        <v>265000</v>
      </c>
      <c r="I46" s="19"/>
    </row>
    <row r="47" spans="1:9" ht="18.75">
      <c r="A47" s="21" t="s">
        <v>174</v>
      </c>
      <c r="B47" s="18" t="s">
        <v>175</v>
      </c>
      <c r="C47" s="39"/>
      <c r="D47" s="18"/>
      <c r="E47" s="18"/>
      <c r="F47" s="38" t="s">
        <v>170</v>
      </c>
      <c r="G47" s="18">
        <f>I14*H47</f>
        <v>354247.2243309021</v>
      </c>
      <c r="H47" s="18">
        <v>53000</v>
      </c>
      <c r="I47" s="19"/>
    </row>
    <row r="48" spans="1:9" ht="18.75">
      <c r="A48" s="21" t="s">
        <v>174</v>
      </c>
      <c r="B48" s="18" t="s">
        <v>176</v>
      </c>
      <c r="C48" s="40" t="s">
        <v>177</v>
      </c>
      <c r="D48" s="18" t="s">
        <v>178</v>
      </c>
      <c r="E48" s="18"/>
      <c r="F48" s="38" t="s">
        <v>170</v>
      </c>
      <c r="G48" s="18">
        <f>I14*H48</f>
        <v>367615.0441169739</v>
      </c>
      <c r="H48" s="18">
        <v>55000</v>
      </c>
      <c r="I48" s="19"/>
    </row>
    <row r="49" spans="1:9" ht="25.5">
      <c r="A49" s="21" t="s">
        <v>174</v>
      </c>
      <c r="B49" s="18" t="s">
        <v>179</v>
      </c>
      <c r="C49" s="18"/>
      <c r="D49" s="41" t="s">
        <v>180</v>
      </c>
      <c r="E49" s="18"/>
      <c r="F49" s="38" t="s">
        <v>170</v>
      </c>
      <c r="G49" s="18">
        <f>I14*H49</f>
        <v>2038592.517375946</v>
      </c>
      <c r="H49" s="18">
        <v>305000</v>
      </c>
      <c r="I49" s="19"/>
    </row>
    <row r="50" spans="1:9" ht="18.75">
      <c r="A50" s="21" t="s">
        <v>174</v>
      </c>
      <c r="B50" s="18" t="s">
        <v>181</v>
      </c>
      <c r="C50" s="18" t="s">
        <v>182</v>
      </c>
      <c r="D50" s="18" t="s">
        <v>183</v>
      </c>
      <c r="E50" s="18"/>
      <c r="F50" s="38" t="s">
        <v>170</v>
      </c>
      <c r="G50" s="18">
        <f>I14*H50</f>
        <v>1858126.950263977</v>
      </c>
      <c r="H50" s="18">
        <v>278000</v>
      </c>
      <c r="I50" s="19"/>
    </row>
    <row r="51" spans="1:9" ht="25.5">
      <c r="A51" s="21" t="s">
        <v>174</v>
      </c>
      <c r="B51" s="18" t="s">
        <v>181</v>
      </c>
      <c r="C51" s="41" t="s">
        <v>184</v>
      </c>
      <c r="D51" s="18" t="s">
        <v>183</v>
      </c>
      <c r="E51" s="18"/>
      <c r="F51" s="38" t="s">
        <v>170</v>
      </c>
      <c r="G51" s="18">
        <f>I14*H51</f>
        <v>1891546.4997291565</v>
      </c>
      <c r="H51" s="18">
        <v>283000</v>
      </c>
      <c r="I51" s="19"/>
    </row>
    <row r="52" spans="1:9" ht="18.75">
      <c r="A52" s="21" t="s">
        <v>174</v>
      </c>
      <c r="B52" s="18" t="s">
        <v>185</v>
      </c>
      <c r="C52" s="18" t="s">
        <v>182</v>
      </c>
      <c r="D52" s="18" t="s">
        <v>186</v>
      </c>
      <c r="E52" s="18"/>
      <c r="F52" s="38" t="s">
        <v>170</v>
      </c>
      <c r="G52" s="18">
        <f>I14*H52</f>
        <v>1142948.591709137</v>
      </c>
      <c r="H52" s="18">
        <v>171000</v>
      </c>
      <c r="I52" s="19"/>
    </row>
    <row r="53" spans="1:9" ht="18.75">
      <c r="A53" s="21" t="s">
        <v>174</v>
      </c>
      <c r="B53" s="18" t="s">
        <v>185</v>
      </c>
      <c r="C53" s="18" t="s">
        <v>187</v>
      </c>
      <c r="D53" s="18" t="s">
        <v>186</v>
      </c>
      <c r="E53" s="18"/>
      <c r="F53" s="38" t="s">
        <v>170</v>
      </c>
      <c r="G53" s="18">
        <f>I14*H53</f>
        <v>1263258.969783783</v>
      </c>
      <c r="H53" s="18">
        <v>189000</v>
      </c>
      <c r="I53" s="19"/>
    </row>
    <row r="54" spans="1:9" ht="25.5">
      <c r="A54" s="21" t="s">
        <v>188</v>
      </c>
      <c r="B54" s="18" t="s">
        <v>189</v>
      </c>
      <c r="C54" s="18" t="s">
        <v>190</v>
      </c>
      <c r="D54" s="41" t="s">
        <v>191</v>
      </c>
      <c r="E54" s="18"/>
      <c r="F54" s="38" t="s">
        <v>170</v>
      </c>
      <c r="G54" s="18">
        <f>I14*H54</f>
        <v>1670977.4732589722</v>
      </c>
      <c r="H54" s="18">
        <v>250000</v>
      </c>
      <c r="I54" s="19"/>
    </row>
    <row r="55" spans="1:9" ht="18.75">
      <c r="A55" s="21" t="s">
        <v>188</v>
      </c>
      <c r="B55" s="18" t="s">
        <v>192</v>
      </c>
      <c r="C55" s="18" t="s">
        <v>190</v>
      </c>
      <c r="D55" s="18" t="s">
        <v>193</v>
      </c>
      <c r="E55" s="18"/>
      <c r="F55" s="38" t="s">
        <v>170</v>
      </c>
      <c r="G55" s="18">
        <f>I14*H55</f>
        <v>1751184.3919754028</v>
      </c>
      <c r="H55" s="18">
        <v>262000</v>
      </c>
      <c r="I55" s="19"/>
    </row>
    <row r="56" spans="1:9" ht="25.5">
      <c r="A56" s="21" t="s">
        <v>188</v>
      </c>
      <c r="B56" s="41" t="s">
        <v>194</v>
      </c>
      <c r="C56" s="18"/>
      <c r="D56" s="18" t="s">
        <v>195</v>
      </c>
      <c r="E56" s="18"/>
      <c r="F56" s="38" t="s">
        <v>170</v>
      </c>
      <c r="G56" s="18">
        <f>I14*H56</f>
        <v>1670977.4732589722</v>
      </c>
      <c r="H56" s="18">
        <v>250000</v>
      </c>
      <c r="I56" s="19"/>
    </row>
    <row r="57" spans="1:9" ht="18.75">
      <c r="A57" s="76"/>
      <c r="B57" s="77"/>
      <c r="C57" s="77"/>
      <c r="D57" s="77"/>
      <c r="E57" s="77"/>
      <c r="F57" s="77"/>
      <c r="G57" s="77"/>
      <c r="H57" s="78"/>
      <c r="I57" s="19"/>
    </row>
    <row r="58" spans="1:9" ht="18.75">
      <c r="A58" s="71" t="s">
        <v>196</v>
      </c>
      <c r="B58" s="72"/>
      <c r="C58" s="72"/>
      <c r="D58" s="72"/>
      <c r="E58" s="72"/>
      <c r="F58" s="72"/>
      <c r="G58" s="72"/>
      <c r="H58" s="73"/>
      <c r="I58" s="19"/>
    </row>
    <row r="59" spans="1:9" ht="30">
      <c r="A59" s="36" t="s">
        <v>85</v>
      </c>
      <c r="B59" s="36" t="s">
        <v>162</v>
      </c>
      <c r="C59" s="37" t="s">
        <v>197</v>
      </c>
      <c r="D59" s="36" t="s">
        <v>164</v>
      </c>
      <c r="E59" s="37" t="s">
        <v>198</v>
      </c>
      <c r="F59" s="36" t="s">
        <v>165</v>
      </c>
      <c r="G59" s="36" t="s">
        <v>91</v>
      </c>
      <c r="H59" s="36" t="s">
        <v>92</v>
      </c>
      <c r="I59" s="19"/>
    </row>
    <row r="60" spans="1:9" ht="18.75">
      <c r="A60" s="76"/>
      <c r="B60" s="77"/>
      <c r="C60" s="77"/>
      <c r="D60" s="77"/>
      <c r="E60" s="77"/>
      <c r="F60" s="77"/>
      <c r="G60" s="77"/>
      <c r="H60" s="78"/>
      <c r="I60" s="19"/>
    </row>
    <row r="61" spans="1:9" ht="25.5">
      <c r="A61" s="21" t="s">
        <v>199</v>
      </c>
      <c r="B61" s="18" t="s">
        <v>200</v>
      </c>
      <c r="C61" s="18" t="s">
        <v>201</v>
      </c>
      <c r="D61" s="41" t="s">
        <v>202</v>
      </c>
      <c r="E61" s="18" t="s">
        <v>203</v>
      </c>
      <c r="F61" s="38" t="s">
        <v>170</v>
      </c>
      <c r="G61" s="18">
        <f>I14*H61</f>
        <v>3910087.287425995</v>
      </c>
      <c r="H61" s="18">
        <v>585000</v>
      </c>
      <c r="I61" s="19"/>
    </row>
    <row r="62" spans="1:9" ht="18.75">
      <c r="A62" s="21" t="s">
        <v>199</v>
      </c>
      <c r="B62" s="18" t="s">
        <v>204</v>
      </c>
      <c r="C62" s="18" t="s">
        <v>205</v>
      </c>
      <c r="D62" s="18" t="s">
        <v>206</v>
      </c>
      <c r="E62" s="18" t="s">
        <v>207</v>
      </c>
      <c r="F62" s="38" t="s">
        <v>170</v>
      </c>
      <c r="G62" s="18">
        <f>I14*H62</f>
        <v>2660196.1374282837</v>
      </c>
      <c r="H62" s="18">
        <v>398000</v>
      </c>
      <c r="I62" s="19"/>
    </row>
    <row r="63" spans="1:9" ht="18.75">
      <c r="A63" s="21" t="s">
        <v>199</v>
      </c>
      <c r="B63" s="18" t="s">
        <v>208</v>
      </c>
      <c r="C63" s="18" t="s">
        <v>205</v>
      </c>
      <c r="D63" s="18" t="s">
        <v>209</v>
      </c>
      <c r="E63" s="18" t="s">
        <v>210</v>
      </c>
      <c r="F63" s="38" t="s">
        <v>170</v>
      </c>
      <c r="G63" s="18">
        <f>I14*H63</f>
        <v>2513150.119781494</v>
      </c>
      <c r="H63" s="18">
        <v>376000</v>
      </c>
      <c r="I63" s="19"/>
    </row>
    <row r="64" spans="1:9" ht="18.75">
      <c r="A64" s="21" t="s">
        <v>199</v>
      </c>
      <c r="B64" s="42" t="s">
        <v>211</v>
      </c>
      <c r="C64" s="18" t="s">
        <v>212</v>
      </c>
      <c r="D64" s="18" t="s">
        <v>213</v>
      </c>
      <c r="E64" s="18" t="s">
        <v>207</v>
      </c>
      <c r="F64" s="38" t="s">
        <v>170</v>
      </c>
      <c r="G64" s="18">
        <f>I14*H64</f>
        <v>3622679.1620254517</v>
      </c>
      <c r="H64" s="18">
        <v>542000</v>
      </c>
      <c r="I64" s="19"/>
    </row>
    <row r="65" spans="1:9" ht="18.75">
      <c r="A65" s="21" t="s">
        <v>199</v>
      </c>
      <c r="B65" s="42" t="s">
        <v>214</v>
      </c>
      <c r="C65" s="18" t="s">
        <v>212</v>
      </c>
      <c r="D65" s="18" t="s">
        <v>215</v>
      </c>
      <c r="E65" s="18" t="s">
        <v>207</v>
      </c>
      <c r="F65" s="38" t="s">
        <v>170</v>
      </c>
      <c r="G65" s="18">
        <f>I14*H65</f>
        <v>1878178.6799430847</v>
      </c>
      <c r="H65" s="18">
        <v>281000</v>
      </c>
      <c r="I65" s="19"/>
    </row>
    <row r="66" spans="1:9" ht="18.75">
      <c r="A66" s="21" t="s">
        <v>199</v>
      </c>
      <c r="B66" s="42" t="s">
        <v>216</v>
      </c>
      <c r="C66" s="18" t="s">
        <v>217</v>
      </c>
      <c r="D66" s="18" t="s">
        <v>213</v>
      </c>
      <c r="E66" s="18" t="s">
        <v>207</v>
      </c>
      <c r="F66" s="38" t="s">
        <v>170</v>
      </c>
      <c r="G66" s="18">
        <f>I14*H66</f>
        <v>2673563.9572143555</v>
      </c>
      <c r="H66" s="18">
        <v>400000</v>
      </c>
      <c r="I66" s="19"/>
    </row>
    <row r="67" spans="1:9" ht="25.5">
      <c r="A67" s="21" t="s">
        <v>199</v>
      </c>
      <c r="B67" s="42" t="s">
        <v>218</v>
      </c>
      <c r="C67" s="18" t="s">
        <v>217</v>
      </c>
      <c r="D67" s="41" t="s">
        <v>219</v>
      </c>
      <c r="E67" s="18" t="s">
        <v>207</v>
      </c>
      <c r="F67" s="38" t="s">
        <v>170</v>
      </c>
      <c r="G67" s="18">
        <f>I14*H67</f>
        <v>1724448.7524032593</v>
      </c>
      <c r="H67" s="18">
        <v>258000</v>
      </c>
      <c r="I67" s="19"/>
    </row>
    <row r="68" spans="1:9" ht="18.75">
      <c r="A68" s="43" t="s">
        <v>220</v>
      </c>
      <c r="B68" s="42" t="s">
        <v>221</v>
      </c>
      <c r="C68" s="44" t="s">
        <v>222</v>
      </c>
      <c r="D68" s="45" t="s">
        <v>223</v>
      </c>
      <c r="E68" s="42" t="s">
        <v>207</v>
      </c>
      <c r="F68" s="38" t="s">
        <v>170</v>
      </c>
      <c r="G68" s="18">
        <f>I14*H68</f>
        <v>2259161.5438461304</v>
      </c>
      <c r="H68" s="46">
        <v>338000</v>
      </c>
      <c r="I68" s="19"/>
    </row>
    <row r="69" spans="1:9" ht="18.75">
      <c r="A69" s="43" t="s">
        <v>220</v>
      </c>
      <c r="B69" s="18" t="s">
        <v>224</v>
      </c>
      <c r="C69" s="44" t="s">
        <v>225</v>
      </c>
      <c r="D69" s="45" t="s">
        <v>226</v>
      </c>
      <c r="E69" s="45" t="s">
        <v>210</v>
      </c>
      <c r="F69" s="38" t="s">
        <v>170</v>
      </c>
      <c r="G69" s="18">
        <f>I14*H69</f>
        <v>1911598.2294082642</v>
      </c>
      <c r="H69" s="46">
        <v>286000</v>
      </c>
      <c r="I69" s="19"/>
    </row>
    <row r="70" spans="1:9" ht="18.75">
      <c r="A70" s="43" t="s">
        <v>220</v>
      </c>
      <c r="B70" s="18" t="s">
        <v>227</v>
      </c>
      <c r="C70" s="44" t="s">
        <v>222</v>
      </c>
      <c r="D70" s="45" t="s">
        <v>226</v>
      </c>
      <c r="E70" s="45" t="s">
        <v>210</v>
      </c>
      <c r="F70" s="38" t="s">
        <v>170</v>
      </c>
      <c r="G70" s="18">
        <f>I14*H70</f>
        <v>2005172.9679107666</v>
      </c>
      <c r="H70" s="46">
        <v>300000</v>
      </c>
      <c r="I70" s="19"/>
    </row>
    <row r="71" spans="1:9" ht="18.75">
      <c r="A71" s="80"/>
      <c r="B71" s="81"/>
      <c r="C71" s="81"/>
      <c r="D71" s="81"/>
      <c r="E71" s="81"/>
      <c r="F71" s="81"/>
      <c r="G71" s="81"/>
      <c r="H71" s="82"/>
      <c r="I71" s="19"/>
    </row>
    <row r="72" spans="1:9" ht="30.75" customHeight="1">
      <c r="A72" s="83" t="s">
        <v>228</v>
      </c>
      <c r="B72" s="84"/>
      <c r="C72" s="84"/>
      <c r="D72" s="84"/>
      <c r="E72" s="84"/>
      <c r="F72" s="84"/>
      <c r="G72" s="84"/>
      <c r="H72" s="85"/>
      <c r="I72" s="19"/>
    </row>
    <row r="73" spans="1:9" ht="27.75" customHeight="1">
      <c r="A73" s="47" t="s">
        <v>85</v>
      </c>
      <c r="B73" s="48" t="s">
        <v>162</v>
      </c>
      <c r="C73" s="49" t="s">
        <v>229</v>
      </c>
      <c r="D73" s="47" t="s">
        <v>164</v>
      </c>
      <c r="E73" s="49" t="s">
        <v>230</v>
      </c>
      <c r="F73" s="48" t="s">
        <v>165</v>
      </c>
      <c r="G73" s="36" t="s">
        <v>91</v>
      </c>
      <c r="H73" s="36" t="s">
        <v>92</v>
      </c>
      <c r="I73" s="19"/>
    </row>
    <row r="74" spans="1:9" ht="13.5" customHeight="1">
      <c r="A74" s="76"/>
      <c r="B74" s="77"/>
      <c r="C74" s="77"/>
      <c r="D74" s="77"/>
      <c r="E74" s="77"/>
      <c r="F74" s="77"/>
      <c r="G74" s="77"/>
      <c r="H74" s="78"/>
      <c r="I74" s="19"/>
    </row>
    <row r="75" spans="1:9" ht="18.75">
      <c r="A75" s="50" t="s">
        <v>231</v>
      </c>
      <c r="B75" s="18" t="s">
        <v>232</v>
      </c>
      <c r="C75" s="18" t="s">
        <v>233</v>
      </c>
      <c r="D75" s="41" t="s">
        <v>234</v>
      </c>
      <c r="E75" s="18"/>
      <c r="F75" s="38" t="s">
        <v>235</v>
      </c>
      <c r="G75" s="18">
        <f>I14*H75</f>
        <v>5614484.3101501465</v>
      </c>
      <c r="H75" s="18">
        <v>840000</v>
      </c>
      <c r="I75" s="19"/>
    </row>
    <row r="76" spans="1:9" ht="18.75">
      <c r="A76" s="50" t="s">
        <v>231</v>
      </c>
      <c r="B76" s="18" t="s">
        <v>236</v>
      </c>
      <c r="C76" s="18" t="s">
        <v>237</v>
      </c>
      <c r="D76" s="41" t="s">
        <v>238</v>
      </c>
      <c r="E76" s="18"/>
      <c r="F76" s="38" t="s">
        <v>170</v>
      </c>
      <c r="G76" s="18">
        <f>I14*H76</f>
        <v>8822761.058807373</v>
      </c>
      <c r="H76" s="18">
        <v>1320000</v>
      </c>
      <c r="I76" s="19"/>
    </row>
    <row r="77" spans="1:9" ht="25.5">
      <c r="A77" s="50" t="s">
        <v>231</v>
      </c>
      <c r="B77" s="18" t="s">
        <v>239</v>
      </c>
      <c r="C77" s="18" t="s">
        <v>240</v>
      </c>
      <c r="D77" s="41" t="s">
        <v>241</v>
      </c>
      <c r="E77" s="18"/>
      <c r="F77" s="38" t="s">
        <v>170</v>
      </c>
      <c r="G77" s="18">
        <f>I14*H77</f>
        <v>13702015.280723572</v>
      </c>
      <c r="H77" s="18">
        <v>2050000</v>
      </c>
      <c r="I77" s="19"/>
    </row>
    <row r="78" spans="1:9" ht="18.75">
      <c r="A78" s="50" t="s">
        <v>231</v>
      </c>
      <c r="B78" s="18" t="s">
        <v>242</v>
      </c>
      <c r="C78" s="18" t="s">
        <v>243</v>
      </c>
      <c r="D78" s="41" t="s">
        <v>244</v>
      </c>
      <c r="E78" s="18"/>
      <c r="F78" s="38" t="s">
        <v>170</v>
      </c>
      <c r="G78" s="18">
        <f>I14*H78</f>
        <v>19984890.580177307</v>
      </c>
      <c r="H78" s="18">
        <v>2990000</v>
      </c>
      <c r="I78" s="19"/>
    </row>
    <row r="79" spans="1:9" ht="18.75">
      <c r="A79" s="50" t="s">
        <v>231</v>
      </c>
      <c r="B79" s="18" t="s">
        <v>245</v>
      </c>
      <c r="C79" s="18" t="s">
        <v>233</v>
      </c>
      <c r="D79" s="41" t="s">
        <v>246</v>
      </c>
      <c r="E79" s="18"/>
      <c r="F79" s="38" t="s">
        <v>170</v>
      </c>
      <c r="G79" s="18">
        <f>I14*H79</f>
        <v>5547645.211219788</v>
      </c>
      <c r="H79" s="18">
        <v>830000</v>
      </c>
      <c r="I79" s="19"/>
    </row>
    <row r="80" spans="1:9" ht="18.75">
      <c r="A80" s="50" t="s">
        <v>231</v>
      </c>
      <c r="B80" s="18" t="s">
        <v>247</v>
      </c>
      <c r="C80" s="18" t="s">
        <v>248</v>
      </c>
      <c r="D80" s="41" t="s">
        <v>246</v>
      </c>
      <c r="E80" s="18"/>
      <c r="F80" s="38" t="s">
        <v>170</v>
      </c>
      <c r="G80" s="18">
        <f>I14*H80</f>
        <v>5915260.2553367615</v>
      </c>
      <c r="H80" s="18">
        <v>885000</v>
      </c>
      <c r="I80" s="19"/>
    </row>
    <row r="81" spans="1:9" ht="18.75">
      <c r="A81" s="50" t="s">
        <v>231</v>
      </c>
      <c r="B81" s="18" t="s">
        <v>249</v>
      </c>
      <c r="C81" s="18" t="s">
        <v>237</v>
      </c>
      <c r="D81" s="41" t="s">
        <v>250</v>
      </c>
      <c r="E81" s="18"/>
      <c r="F81" s="38" t="s">
        <v>170</v>
      </c>
      <c r="G81" s="18">
        <f>I14*H81</f>
        <v>9156956.553459167</v>
      </c>
      <c r="H81" s="18">
        <v>1370000</v>
      </c>
      <c r="I81" s="19"/>
    </row>
    <row r="82" spans="1:9" ht="18.75">
      <c r="A82" s="50" t="s">
        <v>231</v>
      </c>
      <c r="B82" s="18" t="s">
        <v>251</v>
      </c>
      <c r="C82" s="18" t="s">
        <v>252</v>
      </c>
      <c r="D82" s="41" t="s">
        <v>253</v>
      </c>
      <c r="E82" s="18"/>
      <c r="F82" s="38" t="s">
        <v>170</v>
      </c>
      <c r="G82" s="18">
        <f>I14*H82</f>
        <v>11696842.312812805</v>
      </c>
      <c r="H82" s="18">
        <v>1750000</v>
      </c>
      <c r="I82" s="19"/>
    </row>
    <row r="83" spans="1:9" ht="18.75">
      <c r="A83" s="50" t="s">
        <v>231</v>
      </c>
      <c r="B83" s="18" t="s">
        <v>254</v>
      </c>
      <c r="C83" s="18" t="s">
        <v>255</v>
      </c>
      <c r="D83" s="41" t="s">
        <v>253</v>
      </c>
      <c r="E83" s="18"/>
      <c r="F83" s="38" t="s">
        <v>170</v>
      </c>
      <c r="G83" s="18">
        <f>I14*H83</f>
        <v>17304642.713069916</v>
      </c>
      <c r="H83" s="18">
        <v>2589000</v>
      </c>
      <c r="I83" s="19"/>
    </row>
    <row r="84" spans="1:9" ht="18.75">
      <c r="A84" s="50" t="s">
        <v>231</v>
      </c>
      <c r="B84" s="18" t="s">
        <v>256</v>
      </c>
      <c r="C84" s="18" t="s">
        <v>257</v>
      </c>
      <c r="D84" s="41" t="s">
        <v>244</v>
      </c>
      <c r="E84" s="18"/>
      <c r="F84" s="38" t="s">
        <v>170</v>
      </c>
      <c r="G84" s="18">
        <f>I14*H84</f>
        <v>24195753.812789917</v>
      </c>
      <c r="H84" s="18">
        <v>3620000</v>
      </c>
      <c r="I84" s="19"/>
    </row>
    <row r="85" spans="1:9" ht="18.75">
      <c r="A85" s="50" t="s">
        <v>231</v>
      </c>
      <c r="B85" s="18" t="s">
        <v>258</v>
      </c>
      <c r="C85" s="18" t="s">
        <v>259</v>
      </c>
      <c r="D85" s="41" t="s">
        <v>260</v>
      </c>
      <c r="E85" s="18"/>
      <c r="F85" s="38" t="s">
        <v>170</v>
      </c>
      <c r="G85" s="18">
        <f>I14*H85</f>
        <v>40237137.55607605</v>
      </c>
      <c r="H85" s="18">
        <v>6020000</v>
      </c>
      <c r="I85" s="19"/>
    </row>
    <row r="86" spans="1:9" ht="18.75">
      <c r="A86" s="51"/>
      <c r="B86" s="52"/>
      <c r="C86" s="52"/>
      <c r="D86" s="53"/>
      <c r="E86" s="52"/>
      <c r="F86" s="54"/>
      <c r="G86" s="52"/>
      <c r="H86" s="55"/>
      <c r="I86" s="19"/>
    </row>
    <row r="87" spans="1:9" ht="27.75" customHeight="1">
      <c r="A87" s="71" t="s">
        <v>261</v>
      </c>
      <c r="B87" s="72"/>
      <c r="C87" s="72"/>
      <c r="D87" s="72"/>
      <c r="E87" s="72"/>
      <c r="F87" s="72"/>
      <c r="G87" s="72"/>
      <c r="H87" s="73"/>
      <c r="I87" s="19"/>
    </row>
    <row r="88" spans="1:9" ht="18.75">
      <c r="A88" s="47" t="s">
        <v>85</v>
      </c>
      <c r="B88" s="48" t="s">
        <v>162</v>
      </c>
      <c r="C88" s="49" t="s">
        <v>262</v>
      </c>
      <c r="D88" s="47" t="s">
        <v>164</v>
      </c>
      <c r="E88" s="49" t="s">
        <v>263</v>
      </c>
      <c r="F88" s="48" t="s">
        <v>165</v>
      </c>
      <c r="G88" s="36" t="s">
        <v>91</v>
      </c>
      <c r="H88" s="36" t="s">
        <v>92</v>
      </c>
      <c r="I88" s="19"/>
    </row>
    <row r="89" spans="1:9" ht="18.75">
      <c r="A89" s="68"/>
      <c r="B89" s="69"/>
      <c r="C89" s="69"/>
      <c r="D89" s="69"/>
      <c r="E89" s="69"/>
      <c r="F89" s="69"/>
      <c r="G89" s="69"/>
      <c r="H89" s="70"/>
      <c r="I89" s="19"/>
    </row>
    <row r="90" spans="1:9" ht="18.75">
      <c r="A90" s="50" t="s">
        <v>264</v>
      </c>
      <c r="B90" s="18" t="s">
        <v>265</v>
      </c>
      <c r="C90" s="18" t="s">
        <v>266</v>
      </c>
      <c r="D90" s="74" t="s">
        <v>267</v>
      </c>
      <c r="E90" s="18" t="s">
        <v>268</v>
      </c>
      <c r="F90" s="38" t="s">
        <v>170</v>
      </c>
      <c r="G90" s="18">
        <f>I14*H90</f>
        <v>3074598.550796509</v>
      </c>
      <c r="H90" s="18">
        <v>460000</v>
      </c>
      <c r="I90" s="19"/>
    </row>
    <row r="91" spans="1:9" ht="18.75">
      <c r="A91" s="50" t="s">
        <v>264</v>
      </c>
      <c r="B91" s="18" t="s">
        <v>269</v>
      </c>
      <c r="C91" s="18" t="s">
        <v>270</v>
      </c>
      <c r="D91" s="75"/>
      <c r="E91" s="18" t="s">
        <v>268</v>
      </c>
      <c r="F91" s="38" t="s">
        <v>170</v>
      </c>
      <c r="G91" s="18">
        <f>I14*H91</f>
        <v>3108018.100261688</v>
      </c>
      <c r="H91" s="18">
        <v>465000</v>
      </c>
      <c r="I91" s="19"/>
    </row>
    <row r="92" spans="1:9" ht="18.75" customHeight="1">
      <c r="A92" s="50" t="s">
        <v>264</v>
      </c>
      <c r="B92" s="18" t="s">
        <v>271</v>
      </c>
      <c r="C92" s="18" t="s">
        <v>270</v>
      </c>
      <c r="D92" s="74" t="s">
        <v>272</v>
      </c>
      <c r="E92" s="18" t="s">
        <v>268</v>
      </c>
      <c r="F92" s="38" t="s">
        <v>170</v>
      </c>
      <c r="G92" s="18">
        <f>I14*H92</f>
        <v>4912673.771381378</v>
      </c>
      <c r="H92" s="18">
        <v>735000</v>
      </c>
      <c r="I92" s="19"/>
    </row>
    <row r="93" spans="1:9" ht="18.75">
      <c r="A93" s="50" t="s">
        <v>264</v>
      </c>
      <c r="B93" s="18" t="s">
        <v>271</v>
      </c>
      <c r="C93" s="18" t="s">
        <v>273</v>
      </c>
      <c r="D93" s="75"/>
      <c r="E93" s="18" t="s">
        <v>268</v>
      </c>
      <c r="F93" s="38" t="s">
        <v>170</v>
      </c>
      <c r="G93" s="18">
        <f>I14*H93</f>
        <v>4491587.448120117</v>
      </c>
      <c r="H93" s="18">
        <v>672000</v>
      </c>
      <c r="I93" s="19"/>
    </row>
    <row r="94" spans="1:9" ht="18.75">
      <c r="A94" s="50" t="s">
        <v>264</v>
      </c>
      <c r="B94" s="18" t="s">
        <v>274</v>
      </c>
      <c r="C94" s="18" t="s">
        <v>270</v>
      </c>
      <c r="D94" s="74" t="s">
        <v>275</v>
      </c>
      <c r="E94" s="18" t="s">
        <v>268</v>
      </c>
      <c r="F94" s="38" t="s">
        <v>170</v>
      </c>
      <c r="G94" s="18">
        <f>I14*H94</f>
        <v>7419139.981269836</v>
      </c>
      <c r="H94" s="18">
        <v>1110000</v>
      </c>
      <c r="I94" s="19"/>
    </row>
    <row r="95" spans="1:9" ht="18.75">
      <c r="A95" s="50" t="s">
        <v>264</v>
      </c>
      <c r="B95" s="18" t="s">
        <v>274</v>
      </c>
      <c r="C95" s="18" t="s">
        <v>266</v>
      </c>
      <c r="D95" s="75"/>
      <c r="E95" s="18" t="s">
        <v>268</v>
      </c>
      <c r="F95" s="38" t="s">
        <v>170</v>
      </c>
      <c r="G95" s="18">
        <f>I14*H95</f>
        <v>6670542.073249817</v>
      </c>
      <c r="H95" s="18">
        <v>998000</v>
      </c>
      <c r="I95" s="19"/>
    </row>
    <row r="96" spans="1:9" ht="18.75">
      <c r="A96" s="50" t="s">
        <v>264</v>
      </c>
      <c r="B96" s="18" t="s">
        <v>276</v>
      </c>
      <c r="C96" s="18" t="s">
        <v>270</v>
      </c>
      <c r="D96" s="74" t="s">
        <v>277</v>
      </c>
      <c r="E96" s="18" t="s">
        <v>268</v>
      </c>
      <c r="F96" s="38" t="s">
        <v>170</v>
      </c>
      <c r="G96" s="18">
        <f>I14*H96</f>
        <v>4966145.050525665</v>
      </c>
      <c r="H96" s="18">
        <v>743000</v>
      </c>
      <c r="I96" s="19"/>
    </row>
    <row r="97" spans="1:9" ht="18.75">
      <c r="A97" s="50" t="s">
        <v>264</v>
      </c>
      <c r="B97" s="18" t="s">
        <v>276</v>
      </c>
      <c r="C97" s="18" t="s">
        <v>266</v>
      </c>
      <c r="D97" s="75"/>
      <c r="E97" s="18" t="s">
        <v>268</v>
      </c>
      <c r="F97" s="38" t="s">
        <v>170</v>
      </c>
      <c r="G97" s="18">
        <f>I14*H97</f>
        <v>4591846.0965156555</v>
      </c>
      <c r="H97" s="18">
        <v>687000</v>
      </c>
      <c r="I97" s="19"/>
    </row>
    <row r="98" spans="1:9" ht="18.75">
      <c r="A98" s="68"/>
      <c r="B98" s="69"/>
      <c r="C98" s="69"/>
      <c r="D98" s="69"/>
      <c r="E98" s="69"/>
      <c r="F98" s="69"/>
      <c r="G98" s="69"/>
      <c r="H98" s="70"/>
      <c r="I98" s="19"/>
    </row>
    <row r="99" spans="1:9" ht="18.75">
      <c r="A99" s="71" t="s">
        <v>278</v>
      </c>
      <c r="B99" s="72"/>
      <c r="C99" s="72"/>
      <c r="D99" s="72"/>
      <c r="E99" s="72"/>
      <c r="F99" s="72"/>
      <c r="G99" s="72"/>
      <c r="H99" s="73"/>
      <c r="I99" s="19"/>
    </row>
    <row r="100" spans="1:9" ht="18.75">
      <c r="A100" s="47" t="s">
        <v>85</v>
      </c>
      <c r="B100" s="48" t="s">
        <v>162</v>
      </c>
      <c r="C100" s="49"/>
      <c r="D100" s="47" t="s">
        <v>164</v>
      </c>
      <c r="E100" s="49"/>
      <c r="F100" s="48" t="s">
        <v>165</v>
      </c>
      <c r="G100" s="36" t="s">
        <v>91</v>
      </c>
      <c r="H100" s="36" t="s">
        <v>92</v>
      </c>
      <c r="I100" s="19"/>
    </row>
    <row r="101" spans="1:9" ht="18.75">
      <c r="A101" s="62"/>
      <c r="B101" s="63"/>
      <c r="C101" s="64"/>
      <c r="D101" s="65"/>
      <c r="E101" s="64"/>
      <c r="F101" s="63"/>
      <c r="G101" s="66"/>
      <c r="H101" s="67"/>
      <c r="I101" s="19"/>
    </row>
    <row r="102" spans="1:9" ht="18" customHeight="1">
      <c r="A102" s="50" t="s">
        <v>279</v>
      </c>
      <c r="B102" s="42" t="s">
        <v>303</v>
      </c>
      <c r="C102" s="18"/>
      <c r="D102" s="41" t="s">
        <v>306</v>
      </c>
      <c r="E102" s="18"/>
      <c r="F102" s="38" t="s">
        <v>170</v>
      </c>
      <c r="G102" s="18"/>
      <c r="H102" s="18">
        <v>365000</v>
      </c>
      <c r="I102" s="19"/>
    </row>
    <row r="103" spans="1:9" ht="18" customHeight="1">
      <c r="A103" s="50" t="s">
        <v>279</v>
      </c>
      <c r="B103" s="42" t="s">
        <v>304</v>
      </c>
      <c r="C103" s="18"/>
      <c r="D103" s="41" t="s">
        <v>307</v>
      </c>
      <c r="E103" s="18"/>
      <c r="F103" s="38" t="s">
        <v>170</v>
      </c>
      <c r="G103" s="18"/>
      <c r="H103" s="18">
        <v>400000</v>
      </c>
      <c r="I103" s="19"/>
    </row>
    <row r="104" spans="1:9" ht="18" customHeight="1">
      <c r="A104" s="50" t="s">
        <v>279</v>
      </c>
      <c r="B104" s="42" t="s">
        <v>305</v>
      </c>
      <c r="C104" s="18"/>
      <c r="D104" s="41" t="s">
        <v>308</v>
      </c>
      <c r="E104" s="18"/>
      <c r="F104" s="38" t="s">
        <v>170</v>
      </c>
      <c r="G104" s="18"/>
      <c r="H104" s="18">
        <v>446000</v>
      </c>
      <c r="I104" s="19"/>
    </row>
    <row r="105" spans="1:9" ht="25.5">
      <c r="A105" s="50" t="s">
        <v>279</v>
      </c>
      <c r="B105" s="42" t="s">
        <v>280</v>
      </c>
      <c r="C105" s="18"/>
      <c r="D105" s="41" t="s">
        <v>281</v>
      </c>
      <c r="E105" s="18"/>
      <c r="F105" s="38" t="s">
        <v>170</v>
      </c>
      <c r="G105" s="18">
        <f>I14*H105</f>
        <v>4297754.061222076</v>
      </c>
      <c r="H105" s="18">
        <v>643000</v>
      </c>
      <c r="I105" s="19"/>
    </row>
    <row r="106" spans="1:9" ht="18.75">
      <c r="A106" s="68"/>
      <c r="B106" s="69"/>
      <c r="C106" s="69"/>
      <c r="D106" s="69"/>
      <c r="E106" s="69"/>
      <c r="F106" s="69"/>
      <c r="G106" s="69"/>
      <c r="H106" s="70"/>
      <c r="I106" s="19"/>
    </row>
    <row r="107" spans="1:9" ht="18.75">
      <c r="A107" s="71" t="s">
        <v>282</v>
      </c>
      <c r="B107" s="72"/>
      <c r="C107" s="72"/>
      <c r="D107" s="72"/>
      <c r="E107" s="72"/>
      <c r="F107" s="72"/>
      <c r="G107" s="72"/>
      <c r="H107" s="73"/>
      <c r="I107" s="19"/>
    </row>
    <row r="108" spans="1:9" ht="18.75">
      <c r="A108" s="47" t="s">
        <v>85</v>
      </c>
      <c r="B108" s="48" t="s">
        <v>162</v>
      </c>
      <c r="C108" s="49"/>
      <c r="D108" s="47"/>
      <c r="E108" s="49"/>
      <c r="F108" s="48" t="s">
        <v>165</v>
      </c>
      <c r="G108" s="36" t="s">
        <v>91</v>
      </c>
      <c r="H108" s="36" t="s">
        <v>92</v>
      </c>
      <c r="I108" s="19"/>
    </row>
    <row r="109" spans="1:9" ht="14.25" customHeight="1">
      <c r="A109" s="68"/>
      <c r="B109" s="69"/>
      <c r="C109" s="69"/>
      <c r="D109" s="69"/>
      <c r="E109" s="69"/>
      <c r="F109" s="69"/>
      <c r="G109" s="69"/>
      <c r="H109" s="70"/>
      <c r="I109" s="19"/>
    </row>
    <row r="110" spans="1:9" ht="18.75">
      <c r="A110" s="50" t="s">
        <v>283</v>
      </c>
      <c r="B110" s="42" t="s">
        <v>284</v>
      </c>
      <c r="C110" s="18"/>
      <c r="D110" s="41"/>
      <c r="E110" s="18"/>
      <c r="F110" s="38" t="s">
        <v>170</v>
      </c>
      <c r="G110" s="18">
        <f>I14*H110</f>
        <v>795385.2772712708</v>
      </c>
      <c r="H110" s="18">
        <v>119000</v>
      </c>
      <c r="I110" s="19"/>
    </row>
    <row r="111" spans="1:9" ht="18.75">
      <c r="A111" s="50" t="s">
        <v>283</v>
      </c>
      <c r="B111" s="42" t="s">
        <v>285</v>
      </c>
      <c r="C111" s="18"/>
      <c r="D111" s="41"/>
      <c r="E111" s="18"/>
      <c r="F111" s="38" t="s">
        <v>170</v>
      </c>
      <c r="G111" s="18">
        <f>I14*H111</f>
        <v>695126.6288757324</v>
      </c>
      <c r="H111" s="18">
        <v>104000</v>
      </c>
      <c r="I111" s="19"/>
    </row>
    <row r="112" spans="1:9" ht="18.75">
      <c r="A112" s="50" t="s">
        <v>286</v>
      </c>
      <c r="B112" s="42" t="s">
        <v>287</v>
      </c>
      <c r="C112" s="18"/>
      <c r="D112" s="41"/>
      <c r="E112" s="18"/>
      <c r="F112" s="38" t="s">
        <v>170</v>
      </c>
      <c r="G112" s="18">
        <f>I14*H112</f>
        <v>534712.7914428711</v>
      </c>
      <c r="H112" s="18">
        <v>80000</v>
      </c>
      <c r="I112" s="19"/>
    </row>
    <row r="113" spans="1:9" ht="18.75">
      <c r="A113" s="50" t="s">
        <v>288</v>
      </c>
      <c r="B113" s="18" t="s">
        <v>289</v>
      </c>
      <c r="C113" s="18"/>
      <c r="D113" s="41"/>
      <c r="E113" s="18"/>
      <c r="F113" s="38" t="s">
        <v>170</v>
      </c>
      <c r="G113" s="18">
        <f>I14*H113</f>
        <v>1082793.402671814</v>
      </c>
      <c r="H113" s="18">
        <v>162000</v>
      </c>
      <c r="I113" s="19"/>
    </row>
    <row r="114" spans="1:9" ht="18.75">
      <c r="A114" s="50" t="s">
        <v>288</v>
      </c>
      <c r="B114" s="18" t="s">
        <v>290</v>
      </c>
      <c r="C114" s="18"/>
      <c r="D114" s="41"/>
      <c r="E114" s="18"/>
      <c r="F114" s="38" t="s">
        <v>170</v>
      </c>
      <c r="G114" s="18">
        <f>I14*H114</f>
        <v>1102845.1323509216</v>
      </c>
      <c r="H114" s="18">
        <v>165000</v>
      </c>
      <c r="I114" s="19"/>
    </row>
    <row r="115" spans="1:9" ht="18.75">
      <c r="A115" s="50" t="s">
        <v>288</v>
      </c>
      <c r="B115" s="18" t="s">
        <v>291</v>
      </c>
      <c r="C115" s="18"/>
      <c r="D115" s="41"/>
      <c r="E115" s="18"/>
      <c r="F115" s="38" t="s">
        <v>170</v>
      </c>
      <c r="G115" s="18">
        <f>I14*H115</f>
        <v>1122896.8620300293</v>
      </c>
      <c r="H115" s="18">
        <v>168000</v>
      </c>
      <c r="I115" s="19"/>
    </row>
    <row r="116" spans="1:9" ht="18.75">
      <c r="A116" s="50" t="s">
        <v>292</v>
      </c>
      <c r="B116" s="18" t="s">
        <v>293</v>
      </c>
      <c r="C116" s="18"/>
      <c r="D116" s="41"/>
      <c r="E116" s="18"/>
      <c r="F116" s="38" t="s">
        <v>170</v>
      </c>
      <c r="G116" s="18">
        <f>I14*H116</f>
        <v>588184.0705871582</v>
      </c>
      <c r="H116" s="18">
        <v>88000</v>
      </c>
      <c r="I116" s="19"/>
    </row>
    <row r="117" spans="1:9" ht="18.75">
      <c r="A117" s="50" t="s">
        <v>294</v>
      </c>
      <c r="B117" s="18" t="s">
        <v>295</v>
      </c>
      <c r="C117" s="18"/>
      <c r="D117" s="41"/>
      <c r="E117" s="18"/>
      <c r="F117" s="38" t="s">
        <v>170</v>
      </c>
      <c r="G117" s="18">
        <f>I14*H117</f>
        <v>788701.3673782349</v>
      </c>
      <c r="H117" s="18">
        <v>118000</v>
      </c>
      <c r="I117" s="19"/>
    </row>
    <row r="118" spans="1:9" ht="18.75">
      <c r="A118" s="50" t="s">
        <v>296</v>
      </c>
      <c r="B118" s="18" t="s">
        <v>285</v>
      </c>
      <c r="C118" s="18"/>
      <c r="D118" s="41"/>
      <c r="E118" s="18"/>
      <c r="F118" s="38" t="s">
        <v>170</v>
      </c>
      <c r="G118" s="18">
        <f>I14*H118</f>
        <v>755281.8179130554</v>
      </c>
      <c r="H118" s="18">
        <v>113000</v>
      </c>
      <c r="I118" s="19"/>
    </row>
    <row r="119" spans="1:9" ht="18.75">
      <c r="A119" s="68"/>
      <c r="B119" s="69"/>
      <c r="C119" s="69"/>
      <c r="D119" s="69"/>
      <c r="E119" s="69"/>
      <c r="F119" s="69"/>
      <c r="G119" s="69"/>
      <c r="H119" s="70"/>
      <c r="I119" s="19"/>
    </row>
    <row r="120" spans="1:9" ht="18.75">
      <c r="A120" s="71" t="s">
        <v>297</v>
      </c>
      <c r="B120" s="72"/>
      <c r="C120" s="72"/>
      <c r="D120" s="72"/>
      <c r="E120" s="72"/>
      <c r="F120" s="72"/>
      <c r="G120" s="72"/>
      <c r="H120" s="73"/>
      <c r="I120" s="19"/>
    </row>
    <row r="121" spans="1:9" ht="18.75">
      <c r="A121" s="47" t="s">
        <v>85</v>
      </c>
      <c r="B121" s="48" t="s">
        <v>162</v>
      </c>
      <c r="C121" s="18"/>
      <c r="D121" s="41"/>
      <c r="E121" s="18"/>
      <c r="F121" s="48" t="s">
        <v>165</v>
      </c>
      <c r="G121" s="36" t="s">
        <v>91</v>
      </c>
      <c r="H121" s="36" t="s">
        <v>92</v>
      </c>
      <c r="I121" s="19"/>
    </row>
    <row r="122" spans="1:9" ht="11.25" customHeight="1">
      <c r="A122" s="68"/>
      <c r="B122" s="69"/>
      <c r="C122" s="69"/>
      <c r="D122" s="69"/>
      <c r="E122" s="69"/>
      <c r="F122" s="69"/>
      <c r="G122" s="69"/>
      <c r="H122" s="70"/>
      <c r="I122" s="19"/>
    </row>
    <row r="123" spans="1:9" ht="18.75">
      <c r="A123" s="50" t="s">
        <v>298</v>
      </c>
      <c r="B123" s="18" t="s">
        <v>299</v>
      </c>
      <c r="C123" s="18"/>
      <c r="D123" s="41"/>
      <c r="E123" s="18"/>
      <c r="F123" s="38" t="s">
        <v>170</v>
      </c>
      <c r="G123" s="18">
        <f>I14*H123</f>
        <v>28874490.73791504</v>
      </c>
      <c r="H123" s="18">
        <v>4320000</v>
      </c>
      <c r="I123" s="19"/>
    </row>
    <row r="124" spans="1:9" ht="18.75">
      <c r="A124" s="50" t="s">
        <v>298</v>
      </c>
      <c r="B124" s="18" t="s">
        <v>300</v>
      </c>
      <c r="C124" s="18"/>
      <c r="D124" s="41"/>
      <c r="E124" s="18"/>
      <c r="F124" s="38" t="s">
        <v>170</v>
      </c>
      <c r="G124" s="18">
        <f>I14*H124</f>
        <v>24663627.50530243</v>
      </c>
      <c r="H124" s="18">
        <v>3690000</v>
      </c>
      <c r="I124" s="19"/>
    </row>
    <row r="125" spans="1:9" ht="18.75">
      <c r="A125" s="50" t="s">
        <v>301</v>
      </c>
      <c r="B125" s="18" t="s">
        <v>302</v>
      </c>
      <c r="C125" s="18"/>
      <c r="D125" s="41"/>
      <c r="E125" s="18"/>
      <c r="F125" s="38" t="s">
        <v>170</v>
      </c>
      <c r="G125" s="18">
        <f>I14*H125</f>
        <v>18447591.304779053</v>
      </c>
      <c r="H125" s="18">
        <v>2760000</v>
      </c>
      <c r="I125" s="19"/>
    </row>
    <row r="127" spans="1:9" s="57" customFormat="1" ht="12.75">
      <c r="A127" s="56"/>
      <c r="C127" s="58"/>
      <c r="D127" s="59"/>
      <c r="I127" s="59"/>
    </row>
    <row r="128" spans="1:8" ht="12.75">
      <c r="A128" s="7"/>
      <c r="B128" s="7"/>
      <c r="C128" s="7"/>
      <c r="D128" s="7"/>
      <c r="E128" s="7"/>
      <c r="F128" s="7"/>
      <c r="G128" s="7"/>
      <c r="H128" s="7"/>
    </row>
  </sheetData>
  <sheetProtection/>
  <mergeCells count="32">
    <mergeCell ref="A18:A19"/>
    <mergeCell ref="A21:A22"/>
    <mergeCell ref="A28:A29"/>
    <mergeCell ref="A37:A38"/>
    <mergeCell ref="A42:H42"/>
    <mergeCell ref="A44:H44"/>
    <mergeCell ref="A10:H10"/>
    <mergeCell ref="A11:H11"/>
    <mergeCell ref="A12:H12"/>
    <mergeCell ref="A14:H14"/>
    <mergeCell ref="A15:A16"/>
    <mergeCell ref="A45:A46"/>
    <mergeCell ref="A57:H57"/>
    <mergeCell ref="A58:H58"/>
    <mergeCell ref="A60:H60"/>
    <mergeCell ref="A71:H71"/>
    <mergeCell ref="A72:H72"/>
    <mergeCell ref="A74:H74"/>
    <mergeCell ref="A87:H87"/>
    <mergeCell ref="A89:H89"/>
    <mergeCell ref="D90:D91"/>
    <mergeCell ref="D92:D93"/>
    <mergeCell ref="D94:D95"/>
    <mergeCell ref="A109:H109"/>
    <mergeCell ref="A119:H119"/>
    <mergeCell ref="A120:H120"/>
    <mergeCell ref="A122:H122"/>
    <mergeCell ref="D96:D97"/>
    <mergeCell ref="A98:H98"/>
    <mergeCell ref="A99:H99"/>
    <mergeCell ref="A106:H106"/>
    <mergeCell ref="A107:H10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7.140625" style="4" customWidth="1"/>
    <col min="2" max="2" width="23.8515625" style="0" bestFit="1" customWidth="1"/>
    <col min="3" max="3" width="14.140625" style="0" customWidth="1"/>
    <col min="4" max="4" width="11.7109375" style="0" customWidth="1"/>
  </cols>
  <sheetData>
    <row r="1" spans="1:4" ht="12.75">
      <c r="A1" s="2" t="s">
        <v>73</v>
      </c>
      <c r="B1" s="2" t="s">
        <v>74</v>
      </c>
      <c r="C1" s="2" t="s">
        <v>75</v>
      </c>
      <c r="D1" s="2" t="s">
        <v>0</v>
      </c>
    </row>
    <row r="2" spans="1:4" ht="12.75">
      <c r="A2" s="3" t="s">
        <v>1</v>
      </c>
      <c r="B2" s="1" t="s">
        <v>2</v>
      </c>
      <c r="C2" s="5">
        <v>39856</v>
      </c>
      <c r="D2" s="6">
        <f>GetRate(A2,C2)</f>
        <v>23.47369956970215</v>
      </c>
    </row>
    <row r="3" spans="1:4" ht="12.75">
      <c r="A3" s="3" t="s">
        <v>3</v>
      </c>
      <c r="B3" s="1" t="s">
        <v>4</v>
      </c>
      <c r="C3" s="5">
        <v>39888</v>
      </c>
      <c r="D3" s="6">
        <f aca="true" t="shared" si="0" ref="D3:D37">GetRate(A3,C3)</f>
        <v>0</v>
      </c>
    </row>
    <row r="4" spans="1:4" ht="12.75">
      <c r="A4" s="3" t="s">
        <v>5</v>
      </c>
      <c r="B4" s="1" t="s">
        <v>71</v>
      </c>
      <c r="C4" s="5">
        <v>39920</v>
      </c>
      <c r="D4" s="6">
        <f t="shared" si="0"/>
        <v>49.98720169067383</v>
      </c>
    </row>
    <row r="5" spans="1:4" ht="12.75">
      <c r="A5" s="3" t="s">
        <v>6</v>
      </c>
      <c r="B5" s="1" t="s">
        <v>7</v>
      </c>
      <c r="C5" s="5">
        <v>39952</v>
      </c>
      <c r="D5" s="6">
        <f t="shared" si="0"/>
        <v>0</v>
      </c>
    </row>
    <row r="6" spans="1:4" ht="12.75">
      <c r="A6" s="3" t="s">
        <v>8</v>
      </c>
      <c r="B6" s="1" t="s">
        <v>9</v>
      </c>
      <c r="C6" s="5">
        <v>39984</v>
      </c>
      <c r="D6" s="6">
        <f t="shared" si="0"/>
        <v>0.010981399565935135</v>
      </c>
    </row>
    <row r="7" spans="1:4" ht="12.75">
      <c r="A7" s="3" t="s">
        <v>10</v>
      </c>
      <c r="B7" s="1" t="s">
        <v>11</v>
      </c>
      <c r="C7" s="5">
        <v>40016</v>
      </c>
      <c r="D7" s="6">
        <f t="shared" si="0"/>
        <v>0</v>
      </c>
    </row>
    <row r="8" spans="1:4" ht="12.75">
      <c r="A8" s="3" t="s">
        <v>12</v>
      </c>
      <c r="B8" s="1" t="s">
        <v>13</v>
      </c>
      <c r="C8" s="5">
        <v>40048</v>
      </c>
      <c r="D8" s="6">
        <f t="shared" si="0"/>
        <v>0</v>
      </c>
    </row>
    <row r="9" spans="1:4" ht="12.75">
      <c r="A9" s="3" t="s">
        <v>14</v>
      </c>
      <c r="B9" s="1" t="s">
        <v>15</v>
      </c>
      <c r="C9" s="5">
        <v>40080</v>
      </c>
      <c r="D9" s="6">
        <f t="shared" si="0"/>
        <v>0</v>
      </c>
    </row>
    <row r="10" spans="1:4" ht="12.75">
      <c r="A10" s="3" t="s">
        <v>16</v>
      </c>
      <c r="B10" s="1" t="s">
        <v>17</v>
      </c>
      <c r="C10" s="5">
        <v>40112</v>
      </c>
      <c r="D10" s="6">
        <f t="shared" si="0"/>
        <v>5.853209972381592</v>
      </c>
    </row>
    <row r="11" spans="1:4" ht="12.75">
      <c r="A11" s="3" t="s">
        <v>18</v>
      </c>
      <c r="B11" s="1" t="s">
        <v>19</v>
      </c>
      <c r="C11" s="5">
        <v>40144</v>
      </c>
      <c r="D11" s="6">
        <f t="shared" si="0"/>
        <v>28.875099182128906</v>
      </c>
    </row>
    <row r="12" spans="1:4" ht="12.75">
      <c r="A12" s="3" t="s">
        <v>20</v>
      </c>
      <c r="B12" s="1" t="s">
        <v>21</v>
      </c>
      <c r="C12" s="5">
        <v>40176</v>
      </c>
      <c r="D12" s="6">
        <f t="shared" si="0"/>
        <v>42.56380081176758</v>
      </c>
    </row>
    <row r="13" spans="1:4" ht="12.75">
      <c r="A13" s="3" t="s">
        <v>22</v>
      </c>
      <c r="B13" s="1" t="s">
        <v>23</v>
      </c>
      <c r="C13" s="5">
        <v>40208</v>
      </c>
      <c r="D13" s="6">
        <f t="shared" si="0"/>
        <v>0.657384991645813</v>
      </c>
    </row>
    <row r="14" spans="1:4" ht="12.75">
      <c r="A14" s="3" t="s">
        <v>24</v>
      </c>
      <c r="B14" s="1" t="s">
        <v>25</v>
      </c>
      <c r="C14" s="5">
        <v>40240</v>
      </c>
      <c r="D14" s="6">
        <f t="shared" si="0"/>
        <v>0.20348800718784332</v>
      </c>
    </row>
    <row r="15" spans="1:4" ht="12.75">
      <c r="A15" s="3" t="s">
        <v>26</v>
      </c>
      <c r="B15" s="1" t="s">
        <v>27</v>
      </c>
      <c r="C15" s="5">
        <v>40272</v>
      </c>
      <c r="D15" s="6">
        <f t="shared" si="0"/>
        <v>28.884300231933594</v>
      </c>
    </row>
    <row r="16" spans="1:4" ht="12.75">
      <c r="A16" s="3" t="s">
        <v>28</v>
      </c>
      <c r="B16" s="1" t="s">
        <v>29</v>
      </c>
      <c r="C16" s="5">
        <v>40304</v>
      </c>
      <c r="D16" s="6">
        <f t="shared" si="0"/>
        <v>0.6560109853744507</v>
      </c>
    </row>
    <row r="17" spans="1:4" ht="12.75">
      <c r="A17" s="3" t="s">
        <v>30</v>
      </c>
      <c r="B17" s="1" t="s">
        <v>31</v>
      </c>
      <c r="C17" s="5">
        <v>41928</v>
      </c>
      <c r="D17" s="6">
        <f t="shared" si="0"/>
        <v>6.683909893035889</v>
      </c>
    </row>
    <row r="18" spans="1:4" ht="12.75">
      <c r="A18" s="3" t="s">
        <v>32</v>
      </c>
      <c r="B18" s="1" t="s">
        <v>33</v>
      </c>
      <c r="C18" s="5">
        <v>40368</v>
      </c>
      <c r="D18" s="6">
        <f t="shared" si="0"/>
        <v>55.20500183105469</v>
      </c>
    </row>
    <row r="19" spans="1:4" ht="12.75">
      <c r="A19" s="3" t="s">
        <v>34</v>
      </c>
      <c r="B19" s="1" t="s">
        <v>35</v>
      </c>
      <c r="C19" s="5">
        <v>39856</v>
      </c>
      <c r="D19" s="6">
        <f t="shared" si="0"/>
        <v>0</v>
      </c>
    </row>
    <row r="20" spans="1:4" ht="12.75">
      <c r="A20" s="3" t="s">
        <v>36</v>
      </c>
      <c r="B20" s="1" t="s">
        <v>37</v>
      </c>
      <c r="C20" s="5">
        <v>39829</v>
      </c>
      <c r="D20" s="6">
        <f t="shared" si="0"/>
        <v>0</v>
      </c>
    </row>
    <row r="21" spans="1:4" ht="12.75">
      <c r="A21" s="3" t="s">
        <v>38</v>
      </c>
      <c r="B21" s="1" t="s">
        <v>39</v>
      </c>
      <c r="C21" s="5">
        <v>39856</v>
      </c>
      <c r="D21" s="6">
        <f t="shared" si="0"/>
        <v>5.3321099281311035</v>
      </c>
    </row>
    <row r="22" spans="1:4" ht="12.75">
      <c r="A22" s="3" t="s">
        <v>40</v>
      </c>
      <c r="B22" s="1" t="s">
        <v>41</v>
      </c>
      <c r="C22" s="5">
        <v>39888</v>
      </c>
      <c r="D22" s="6">
        <f t="shared" si="0"/>
        <v>0</v>
      </c>
    </row>
    <row r="23" spans="1:4" ht="12.75">
      <c r="A23" s="3" t="s">
        <v>42</v>
      </c>
      <c r="B23" s="1" t="s">
        <v>43</v>
      </c>
      <c r="C23" s="5">
        <v>39920</v>
      </c>
      <c r="D23" s="6">
        <f t="shared" si="0"/>
        <v>0</v>
      </c>
    </row>
    <row r="24" spans="1:4" ht="12.75">
      <c r="A24" s="3" t="s">
        <v>44</v>
      </c>
      <c r="B24" s="1" t="s">
        <v>72</v>
      </c>
      <c r="C24" s="5">
        <v>39952</v>
      </c>
      <c r="D24" s="6">
        <f t="shared" si="0"/>
        <v>49.03269958496094</v>
      </c>
    </row>
    <row r="25" spans="1:4" ht="12.75">
      <c r="A25" s="3" t="s">
        <v>45</v>
      </c>
      <c r="B25" s="1" t="s">
        <v>46</v>
      </c>
      <c r="C25" s="5">
        <v>39984</v>
      </c>
      <c r="D25" s="6">
        <f t="shared" si="0"/>
        <v>21.39259910583496</v>
      </c>
    </row>
    <row r="26" spans="1:4" ht="12.75">
      <c r="A26" s="3" t="s">
        <v>47</v>
      </c>
      <c r="B26" s="1" t="s">
        <v>48</v>
      </c>
      <c r="C26" s="5">
        <v>40016</v>
      </c>
      <c r="D26" s="6">
        <f t="shared" si="0"/>
        <v>0</v>
      </c>
    </row>
    <row r="27" spans="1:4" ht="12.75">
      <c r="A27" s="3" t="s">
        <v>49</v>
      </c>
      <c r="B27" s="1" t="s">
        <v>50</v>
      </c>
      <c r="C27" s="5">
        <v>40048</v>
      </c>
      <c r="D27" s="6">
        <f t="shared" si="0"/>
        <v>21.380300521850586</v>
      </c>
    </row>
    <row r="28" spans="1:4" ht="12.75">
      <c r="A28" s="3" t="s">
        <v>51</v>
      </c>
      <c r="B28" s="1" t="s">
        <v>52</v>
      </c>
      <c r="C28" s="5">
        <v>40080</v>
      </c>
      <c r="D28" s="6">
        <f t="shared" si="0"/>
        <v>0</v>
      </c>
    </row>
    <row r="29" spans="1:4" ht="12.75">
      <c r="A29" s="3" t="s">
        <v>53</v>
      </c>
      <c r="B29" s="1" t="s">
        <v>54</v>
      </c>
      <c r="C29" s="5">
        <v>40112</v>
      </c>
      <c r="D29" s="6">
        <f t="shared" si="0"/>
        <v>0</v>
      </c>
    </row>
    <row r="30" spans="1:4" ht="12.75">
      <c r="A30" s="3" t="s">
        <v>55</v>
      </c>
      <c r="B30" s="1" t="s">
        <v>56</v>
      </c>
      <c r="C30" s="5">
        <v>40144</v>
      </c>
      <c r="D30" s="6">
        <f t="shared" si="0"/>
        <v>3.611639976501465</v>
      </c>
    </row>
    <row r="31" spans="1:4" ht="12.75">
      <c r="A31" s="3" t="s">
        <v>57</v>
      </c>
      <c r="B31" s="1" t="s">
        <v>58</v>
      </c>
      <c r="C31" s="5">
        <v>40176</v>
      </c>
      <c r="D31" s="6">
        <f t="shared" si="0"/>
        <v>0</v>
      </c>
    </row>
    <row r="32" spans="1:4" ht="12.75">
      <c r="A32" s="3" t="s">
        <v>59</v>
      </c>
      <c r="B32" s="1" t="s">
        <v>60</v>
      </c>
      <c r="C32" s="5">
        <v>40208</v>
      </c>
      <c r="D32" s="6">
        <f t="shared" si="0"/>
        <v>4.151770114898682</v>
      </c>
    </row>
    <row r="33" spans="1:4" ht="12.75">
      <c r="A33" s="3" t="s">
        <v>61</v>
      </c>
      <c r="B33" s="1" t="s">
        <v>62</v>
      </c>
      <c r="C33" s="5">
        <v>40240</v>
      </c>
      <c r="D33" s="6">
        <f t="shared" si="0"/>
        <v>27.693199157714844</v>
      </c>
    </row>
    <row r="34" spans="1:4" ht="12.75">
      <c r="A34" s="3" t="s">
        <v>63</v>
      </c>
      <c r="B34" s="1" t="s">
        <v>64</v>
      </c>
      <c r="C34" s="5">
        <v>40272</v>
      </c>
      <c r="D34" s="6">
        <f t="shared" si="0"/>
        <v>2.5331099033355713</v>
      </c>
    </row>
    <row r="35" spans="1:4" ht="12.75">
      <c r="A35" s="3" t="s">
        <v>65</v>
      </c>
      <c r="B35" s="1" t="s">
        <v>66</v>
      </c>
      <c r="C35" s="5">
        <v>40304</v>
      </c>
      <c r="D35" s="6">
        <f t="shared" si="0"/>
        <v>3.921570062637329</v>
      </c>
    </row>
    <row r="36" spans="1:4" ht="12.75">
      <c r="A36" s="3" t="s">
        <v>67</v>
      </c>
      <c r="B36" s="1" t="s">
        <v>68</v>
      </c>
      <c r="C36" s="5">
        <v>40336</v>
      </c>
      <c r="D36" s="6">
        <f t="shared" si="0"/>
        <v>0.025853799656033516</v>
      </c>
    </row>
    <row r="37" spans="1:4" ht="12.75">
      <c r="A37" s="3" t="s">
        <v>69</v>
      </c>
      <c r="B37" s="1" t="s">
        <v>70</v>
      </c>
      <c r="C37" s="5">
        <v>40368</v>
      </c>
      <c r="D37" s="6">
        <f t="shared" si="0"/>
        <v>0.35042598843574524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User_1</cp:lastModifiedBy>
  <dcterms:created xsi:type="dcterms:W3CDTF">2005-10-10T09:18:28Z</dcterms:created>
  <dcterms:modified xsi:type="dcterms:W3CDTF">2014-10-16T08:48:20Z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